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TEMP\"/>
    </mc:Choice>
  </mc:AlternateContent>
  <xr:revisionPtr revIDLastSave="0" documentId="8_{73029381-5039-4121-8F99-6D04EF264C9D}" xr6:coauthVersionLast="45" xr6:coauthVersionMax="45" xr10:uidLastSave="{00000000-0000-0000-0000-000000000000}"/>
  <bookViews>
    <workbookView xWindow="-108" yWindow="-108" windowWidth="18648" windowHeight="9984" xr2:uid="{8E154758-A3B0-4A9A-929E-546230D7B597}"/>
  </bookViews>
  <sheets>
    <sheet name="Note on the Tables" sheetId="4" r:id="rId1"/>
    <sheet name="Annual" sheetId="3" r:id="rId2"/>
    <sheet name="SA" sheetId="1" r:id="rId3"/>
    <sheet name="NSA" sheetId="2" r:id="rId4"/>
  </sheets>
  <definedNames>
    <definedName name="_xlnm.Print_Area" localSheetId="3">NSA!$A$1:$J$89</definedName>
    <definedName name="_xlnm.Print_Area" localSheetId="2">SA!$A$1:$J$89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3" l="1"/>
  <c r="C13" i="3"/>
  <c r="C18" i="3"/>
  <c r="C21" i="3"/>
  <c r="C26" i="3"/>
  <c r="D26" i="3"/>
  <c r="D25" i="3"/>
  <c r="D24" i="3"/>
  <c r="D23" i="3"/>
  <c r="D22" i="3"/>
  <c r="D21" i="3"/>
  <c r="D20" i="3"/>
  <c r="D19" i="3"/>
  <c r="D18" i="3"/>
  <c r="D17" i="3"/>
  <c r="D16" i="3"/>
  <c r="D15" i="3"/>
  <c r="D14" i="3"/>
  <c r="D13" i="3"/>
  <c r="C25" i="3"/>
  <c r="C24" i="3"/>
  <c r="C23" i="3"/>
  <c r="C22" i="3"/>
  <c r="C20" i="3"/>
  <c r="C19" i="3"/>
  <c r="C16" i="3"/>
  <c r="C15" i="3"/>
  <c r="C14" i="3"/>
  <c r="C11" i="3"/>
  <c r="C10" i="3"/>
  <c r="C8" i="3"/>
  <c r="C7" i="3"/>
  <c r="C6" i="3"/>
  <c r="C17" i="3" l="1"/>
  <c r="C9" i="3"/>
  <c r="H89" i="2"/>
  <c r="E89" i="2"/>
  <c r="D89" i="2"/>
  <c r="C89" i="2"/>
  <c r="H88" i="2"/>
  <c r="E88" i="2"/>
  <c r="D88" i="2"/>
  <c r="C88" i="2"/>
  <c r="H87" i="2"/>
  <c r="E87" i="2"/>
  <c r="D87" i="2"/>
  <c r="C87" i="2"/>
  <c r="H86" i="2"/>
  <c r="H26" i="3" s="1"/>
  <c r="E86" i="2"/>
  <c r="E26" i="3" s="1"/>
  <c r="D86" i="2"/>
  <c r="C86" i="2"/>
  <c r="H85" i="2"/>
  <c r="E85" i="2"/>
  <c r="D85" i="2"/>
  <c r="C85" i="2"/>
  <c r="H84" i="2"/>
  <c r="E84" i="2"/>
  <c r="D84" i="2"/>
  <c r="C84" i="2"/>
  <c r="H83" i="2"/>
  <c r="E83" i="2"/>
  <c r="D83" i="2"/>
  <c r="C83" i="2"/>
  <c r="H82" i="2"/>
  <c r="H25" i="3" s="1"/>
  <c r="E82" i="2"/>
  <c r="E25" i="3" s="1"/>
  <c r="D82" i="2"/>
  <c r="C82" i="2"/>
  <c r="H81" i="2"/>
  <c r="E81" i="2"/>
  <c r="D81" i="2"/>
  <c r="C81" i="2"/>
  <c r="H80" i="2"/>
  <c r="E80" i="2"/>
  <c r="D80" i="2"/>
  <c r="C80" i="2"/>
  <c r="H79" i="2"/>
  <c r="E79" i="2"/>
  <c r="D79" i="2"/>
  <c r="C79" i="2"/>
  <c r="H78" i="2"/>
  <c r="H24" i="3" s="1"/>
  <c r="E78" i="2"/>
  <c r="E24" i="3" s="1"/>
  <c r="B24" i="3" s="1"/>
  <c r="D78" i="2"/>
  <c r="C78" i="2"/>
  <c r="H77" i="2"/>
  <c r="E77" i="2"/>
  <c r="D77" i="2"/>
  <c r="C77" i="2"/>
  <c r="H76" i="2"/>
  <c r="E76" i="2"/>
  <c r="D76" i="2"/>
  <c r="C76" i="2"/>
  <c r="B76" i="2" s="1"/>
  <c r="H75" i="2"/>
  <c r="E75" i="2"/>
  <c r="D75" i="2"/>
  <c r="C75" i="2"/>
  <c r="H74" i="2"/>
  <c r="H23" i="3" s="1"/>
  <c r="E74" i="2"/>
  <c r="E23" i="3" s="1"/>
  <c r="D74" i="2"/>
  <c r="C74" i="2"/>
  <c r="H73" i="2"/>
  <c r="E73" i="2"/>
  <c r="D73" i="2"/>
  <c r="C73" i="2"/>
  <c r="H72" i="2"/>
  <c r="E72" i="2"/>
  <c r="D72" i="2"/>
  <c r="C72" i="2"/>
  <c r="H71" i="2"/>
  <c r="E71" i="2"/>
  <c r="D71" i="2"/>
  <c r="C71" i="2"/>
  <c r="H70" i="2"/>
  <c r="H22" i="3" s="1"/>
  <c r="E70" i="2"/>
  <c r="D70" i="2"/>
  <c r="C70" i="2"/>
  <c r="B70" i="2" s="1"/>
  <c r="H69" i="2"/>
  <c r="E69" i="2"/>
  <c r="D69" i="2"/>
  <c r="C69" i="2"/>
  <c r="H68" i="2"/>
  <c r="E68" i="2"/>
  <c r="D68" i="2"/>
  <c r="C68" i="2"/>
  <c r="H67" i="2"/>
  <c r="E67" i="2"/>
  <c r="D67" i="2"/>
  <c r="C67" i="2"/>
  <c r="H66" i="2"/>
  <c r="H21" i="3" s="1"/>
  <c r="E66" i="2"/>
  <c r="E21" i="3" s="1"/>
  <c r="B21" i="3" s="1"/>
  <c r="D66" i="2"/>
  <c r="C66" i="2"/>
  <c r="H65" i="2"/>
  <c r="E65" i="2"/>
  <c r="D65" i="2"/>
  <c r="C65" i="2"/>
  <c r="H64" i="2"/>
  <c r="E64" i="2"/>
  <c r="D64" i="2"/>
  <c r="C64" i="2"/>
  <c r="H63" i="2"/>
  <c r="E63" i="2"/>
  <c r="D63" i="2"/>
  <c r="C63" i="2"/>
  <c r="H62" i="2"/>
  <c r="H20" i="3" s="1"/>
  <c r="E62" i="2"/>
  <c r="D62" i="2"/>
  <c r="C62" i="2"/>
  <c r="H61" i="2"/>
  <c r="E61" i="2"/>
  <c r="D61" i="2"/>
  <c r="C61" i="2"/>
  <c r="H60" i="2"/>
  <c r="E60" i="2"/>
  <c r="D60" i="2"/>
  <c r="C60" i="2"/>
  <c r="H59" i="2"/>
  <c r="E59" i="2"/>
  <c r="D59" i="2"/>
  <c r="C59" i="2"/>
  <c r="H58" i="2"/>
  <c r="H19" i="3" s="1"/>
  <c r="E58" i="2"/>
  <c r="E19" i="3" s="1"/>
  <c r="B19" i="3" s="1"/>
  <c r="D58" i="2"/>
  <c r="C58" i="2"/>
  <c r="H57" i="2"/>
  <c r="E57" i="2"/>
  <c r="D57" i="2"/>
  <c r="C57" i="2"/>
  <c r="H56" i="2"/>
  <c r="E56" i="2"/>
  <c r="D56" i="2"/>
  <c r="C56" i="2"/>
  <c r="H55" i="2"/>
  <c r="E55" i="2"/>
  <c r="D55" i="2"/>
  <c r="C55" i="2"/>
  <c r="H54" i="2"/>
  <c r="H18" i="3" s="1"/>
  <c r="E54" i="2"/>
  <c r="E18" i="3" s="1"/>
  <c r="B18" i="3" s="1"/>
  <c r="D54" i="2"/>
  <c r="C54" i="2"/>
  <c r="H53" i="2"/>
  <c r="E53" i="2"/>
  <c r="D53" i="2"/>
  <c r="C53" i="2"/>
  <c r="H52" i="2"/>
  <c r="E52" i="2"/>
  <c r="D52" i="2"/>
  <c r="C52" i="2"/>
  <c r="H51" i="2"/>
  <c r="E51" i="2"/>
  <c r="D51" i="2"/>
  <c r="C51" i="2"/>
  <c r="H50" i="2"/>
  <c r="H17" i="3" s="1"/>
  <c r="E50" i="2"/>
  <c r="E17" i="3" s="1"/>
  <c r="B17" i="3" s="1"/>
  <c r="D50" i="2"/>
  <c r="C50" i="2"/>
  <c r="H49" i="2"/>
  <c r="E49" i="2"/>
  <c r="D49" i="2"/>
  <c r="C49" i="2"/>
  <c r="H48" i="2"/>
  <c r="E48" i="2"/>
  <c r="D48" i="2"/>
  <c r="C48" i="2"/>
  <c r="H47" i="2"/>
  <c r="E47" i="2"/>
  <c r="D47" i="2"/>
  <c r="C47" i="2"/>
  <c r="H46" i="2"/>
  <c r="H16" i="3" s="1"/>
  <c r="E46" i="2"/>
  <c r="E16" i="3" s="1"/>
  <c r="B16" i="3" s="1"/>
  <c r="D46" i="2"/>
  <c r="C46" i="2"/>
  <c r="B46" i="2" s="1"/>
  <c r="H45" i="2"/>
  <c r="E45" i="2"/>
  <c r="D45" i="2"/>
  <c r="C45" i="2"/>
  <c r="H44" i="2"/>
  <c r="E44" i="2"/>
  <c r="D44" i="2"/>
  <c r="C44" i="2"/>
  <c r="B44" i="2" s="1"/>
  <c r="H43" i="2"/>
  <c r="E43" i="2"/>
  <c r="D43" i="2"/>
  <c r="C43" i="2"/>
  <c r="H42" i="2"/>
  <c r="H15" i="3" s="1"/>
  <c r="E42" i="2"/>
  <c r="E15" i="3" s="1"/>
  <c r="B15" i="3" s="1"/>
  <c r="D42" i="2"/>
  <c r="C42" i="2"/>
  <c r="H41" i="2"/>
  <c r="E41" i="2"/>
  <c r="D41" i="2"/>
  <c r="C41" i="2"/>
  <c r="H40" i="2"/>
  <c r="E40" i="2"/>
  <c r="D40" i="2"/>
  <c r="C40" i="2"/>
  <c r="H39" i="2"/>
  <c r="E39" i="2"/>
  <c r="D39" i="2"/>
  <c r="C39" i="2"/>
  <c r="H38" i="2"/>
  <c r="H14" i="3" s="1"/>
  <c r="E38" i="2"/>
  <c r="E14" i="3" s="1"/>
  <c r="B14" i="3" s="1"/>
  <c r="D38" i="2"/>
  <c r="C38" i="2"/>
  <c r="H37" i="2"/>
  <c r="E37" i="2"/>
  <c r="D37" i="2"/>
  <c r="C37" i="2"/>
  <c r="H36" i="2"/>
  <c r="E36" i="2"/>
  <c r="D36" i="2"/>
  <c r="C36" i="2"/>
  <c r="H35" i="2"/>
  <c r="E35" i="2"/>
  <c r="D35" i="2"/>
  <c r="C35" i="2"/>
  <c r="H34" i="2"/>
  <c r="H13" i="3" s="1"/>
  <c r="E34" i="2"/>
  <c r="E13" i="3" s="1"/>
  <c r="B13" i="3" s="1"/>
  <c r="D34"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B26" i="3" l="1"/>
  <c r="E22" i="3"/>
  <c r="B22" i="3" s="1"/>
  <c r="B25" i="3"/>
  <c r="E20" i="3"/>
  <c r="B20" i="3" s="1"/>
  <c r="B23" i="3"/>
  <c r="B86" i="2"/>
  <c r="B88" i="2"/>
  <c r="B38" i="2"/>
  <c r="B52" i="2"/>
  <c r="B58" i="2"/>
  <c r="B62" i="2"/>
  <c r="B66" i="2"/>
  <c r="B74" i="2"/>
  <c r="B83" i="2"/>
  <c r="B75" i="2"/>
  <c r="B79" i="2"/>
  <c r="B81" i="2"/>
  <c r="B85" i="2"/>
  <c r="B87" i="2"/>
  <c r="B89" i="2"/>
  <c r="B36" i="2"/>
  <c r="B53" i="2"/>
  <c r="B61" i="2"/>
  <c r="B63" i="2"/>
  <c r="B65" i="2"/>
  <c r="B67" i="2"/>
  <c r="B34" i="2"/>
  <c r="B42" i="2"/>
  <c r="B48" i="2"/>
  <c r="B54" i="2"/>
  <c r="B60" i="2"/>
  <c r="B68" i="2"/>
  <c r="B35" i="2"/>
  <c r="B45" i="2"/>
  <c r="B78" i="2"/>
  <c r="B80" i="2"/>
  <c r="B82" i="2"/>
  <c r="B84" i="2"/>
  <c r="B40" i="2"/>
  <c r="B55" i="2"/>
  <c r="B57" i="2"/>
  <c r="B59" i="2"/>
  <c r="B72" i="2"/>
  <c r="B37" i="2"/>
  <c r="B50" i="2"/>
  <c r="B69" i="2"/>
  <c r="B39" i="2"/>
  <c r="B41" i="2"/>
  <c r="B43" i="2"/>
  <c r="B56" i="2"/>
  <c r="B71" i="2"/>
  <c r="B73" i="2"/>
  <c r="B47" i="2"/>
  <c r="B49" i="2"/>
  <c r="B51" i="2"/>
  <c r="B64" i="2"/>
  <c r="B77" i="2"/>
  <c r="D34" i="1"/>
  <c r="D35" i="1"/>
  <c r="B35" i="1" s="1"/>
  <c r="D36" i="1"/>
  <c r="D37" i="1"/>
  <c r="D38" i="1"/>
  <c r="D39" i="1"/>
  <c r="D40" i="1"/>
  <c r="D41" i="1"/>
  <c r="D42" i="1"/>
  <c r="D43" i="1"/>
  <c r="B43" i="1" s="1"/>
  <c r="D44" i="1"/>
  <c r="B44" i="1" s="1"/>
  <c r="D45" i="1"/>
  <c r="D46" i="1"/>
  <c r="D47" i="1"/>
  <c r="D48" i="1"/>
  <c r="D49" i="1"/>
  <c r="D50" i="1"/>
  <c r="D51" i="1"/>
  <c r="B51" i="1" s="1"/>
  <c r="D52" i="1"/>
  <c r="D53" i="1"/>
  <c r="D54" i="1"/>
  <c r="D55" i="1"/>
  <c r="D56" i="1"/>
  <c r="D57" i="1"/>
  <c r="D58" i="1"/>
  <c r="D59" i="1"/>
  <c r="D60" i="1"/>
  <c r="D61" i="1"/>
  <c r="D62" i="1"/>
  <c r="D63" i="1"/>
  <c r="D64" i="1"/>
  <c r="D65" i="1"/>
  <c r="D66" i="1"/>
  <c r="D67" i="1"/>
  <c r="B67" i="1" s="1"/>
  <c r="D68" i="1"/>
  <c r="D69" i="1"/>
  <c r="D70" i="1"/>
  <c r="D71" i="1"/>
  <c r="D72" i="1"/>
  <c r="D73" i="1"/>
  <c r="D74" i="1"/>
  <c r="D75" i="1"/>
  <c r="D76" i="1"/>
  <c r="D77" i="1"/>
  <c r="D78" i="1"/>
  <c r="D79" i="1"/>
  <c r="D80" i="1"/>
  <c r="D81" i="1"/>
  <c r="D82" i="1"/>
  <c r="D83" i="1"/>
  <c r="D84" i="1"/>
  <c r="D85" i="1"/>
  <c r="D86" i="1"/>
  <c r="D87" i="1"/>
  <c r="D88" i="1"/>
  <c r="D89"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B34" i="1" s="1"/>
  <c r="C35" i="1"/>
  <c r="C36" i="1"/>
  <c r="C37" i="1"/>
  <c r="C38" i="1"/>
  <c r="C39" i="1"/>
  <c r="C40" i="1"/>
  <c r="B40" i="1" s="1"/>
  <c r="C41" i="1"/>
  <c r="B41" i="1" s="1"/>
  <c r="C42" i="1"/>
  <c r="B42" i="1" s="1"/>
  <c r="C43" i="1"/>
  <c r="C44" i="1"/>
  <c r="C45" i="1"/>
  <c r="C46" i="1"/>
  <c r="C47" i="1"/>
  <c r="C48" i="1"/>
  <c r="B48" i="1" s="1"/>
  <c r="C49" i="1"/>
  <c r="B49" i="1" s="1"/>
  <c r="C50" i="1"/>
  <c r="B50" i="1" s="1"/>
  <c r="C51" i="1"/>
  <c r="C52" i="1"/>
  <c r="C53" i="1"/>
  <c r="C54" i="1"/>
  <c r="C55" i="1"/>
  <c r="C56" i="1"/>
  <c r="B56" i="1" s="1"/>
  <c r="C57" i="1"/>
  <c r="B57" i="1" s="1"/>
  <c r="C58" i="1"/>
  <c r="B58" i="1" s="1"/>
  <c r="C59" i="1"/>
  <c r="C60" i="1"/>
  <c r="C61" i="1"/>
  <c r="C62" i="1"/>
  <c r="C63" i="1"/>
  <c r="C64" i="1"/>
  <c r="C65" i="1"/>
  <c r="B65" i="1" s="1"/>
  <c r="C66" i="1"/>
  <c r="C67" i="1"/>
  <c r="C68" i="1"/>
  <c r="C69" i="1"/>
  <c r="C70" i="1"/>
  <c r="C71" i="1"/>
  <c r="C72" i="1"/>
  <c r="B72" i="1" s="1"/>
  <c r="C73" i="1"/>
  <c r="B73" i="1" s="1"/>
  <c r="C74" i="1"/>
  <c r="B74" i="1" s="1"/>
  <c r="C75" i="1"/>
  <c r="C76" i="1"/>
  <c r="C77" i="1"/>
  <c r="C78" i="1"/>
  <c r="C79" i="1"/>
  <c r="C80" i="1"/>
  <c r="B80" i="1" s="1"/>
  <c r="C81" i="1"/>
  <c r="B81" i="1" s="1"/>
  <c r="C82" i="1"/>
  <c r="B82" i="1" s="1"/>
  <c r="C83" i="1"/>
  <c r="C84" i="1"/>
  <c r="C85" i="1"/>
  <c r="C86" i="1"/>
  <c r="C87" i="1"/>
  <c r="C88" i="1"/>
  <c r="B88" i="1" s="1"/>
  <c r="C89" i="1"/>
  <c r="B89" i="1" s="1"/>
  <c r="C6"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B64" i="1"/>
  <c r="B66" i="1"/>
  <c r="B87" i="1" l="1"/>
  <c r="B79" i="1"/>
  <c r="B71" i="1"/>
  <c r="B63" i="1"/>
  <c r="B55" i="1"/>
  <c r="B47" i="1"/>
  <c r="B39" i="1"/>
  <c r="B84" i="1"/>
  <c r="B76" i="1"/>
  <c r="B68" i="1"/>
  <c r="B60" i="1"/>
  <c r="B52" i="1"/>
  <c r="B36" i="1"/>
  <c r="B83" i="1"/>
  <c r="B75" i="1"/>
  <c r="B59" i="1"/>
  <c r="B54" i="1"/>
  <c r="B86" i="1"/>
  <c r="B78" i="1"/>
  <c r="B70" i="1"/>
  <c r="B62" i="1"/>
  <c r="B46" i="1"/>
  <c r="B38" i="1"/>
  <c r="B53" i="1"/>
  <c r="B77" i="1"/>
  <c r="B61" i="1"/>
  <c r="B45" i="1"/>
  <c r="B85" i="1"/>
  <c r="B69" i="1"/>
  <c r="B37" i="1"/>
</calcChain>
</file>

<file path=xl/sharedStrings.xml><?xml version="1.0" encoding="utf-8"?>
<sst xmlns="http://schemas.openxmlformats.org/spreadsheetml/2006/main" count="590" uniqueCount="97">
  <si>
    <t>(Millions of dollars, seasonally adjusted)</t>
  </si>
  <si>
    <t>Total</t>
  </si>
  <si>
    <t>Goods</t>
  </si>
  <si>
    <t>Services</t>
  </si>
  <si>
    <t>Balance</t>
  </si>
  <si>
    <t>Exports</t>
  </si>
  <si>
    <t>Imports</t>
  </si>
  <si>
    <t>1999q1</t>
  </si>
  <si>
    <t>1999q2</t>
  </si>
  <si>
    <t>1999q3</t>
  </si>
  <si>
    <t>1999q4</t>
  </si>
  <si>
    <t>2000q1</t>
  </si>
  <si>
    <t>2000q2</t>
  </si>
  <si>
    <t>2000q3</t>
  </si>
  <si>
    <t>2000q4</t>
  </si>
  <si>
    <t>2001q1</t>
  </si>
  <si>
    <t>2001q2</t>
  </si>
  <si>
    <t>2001q3</t>
  </si>
  <si>
    <t>2002q4</t>
  </si>
  <si>
    <t>2003q1</t>
  </si>
  <si>
    <t>2003q2</t>
  </si>
  <si>
    <t>2003q4</t>
  </si>
  <si>
    <t>2003q3</t>
  </si>
  <si>
    <t>2004q1</t>
  </si>
  <si>
    <t>2004q2</t>
  </si>
  <si>
    <t>2004q3</t>
  </si>
  <si>
    <t>2004q4</t>
  </si>
  <si>
    <t>2005q1</t>
  </si>
  <si>
    <t>2005q2</t>
  </si>
  <si>
    <t>2005q3</t>
  </si>
  <si>
    <t>2005q4</t>
  </si>
  <si>
    <t>2006q1</t>
  </si>
  <si>
    <t>2006q2</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</si>
  <si>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</si>
  <si>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</si>
  <si>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</si>
  <si>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</si>
  <si>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</si>
  <si>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</si>
  <si>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</si>
  <si>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</si>
  <si>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</si>
  <si>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</si>
  <si>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</si>
  <si>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</si>
  <si>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</si>
  <si>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</si>
  <si>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</si>
  <si>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</si>
  <si>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</si>
  <si>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</si>
  <si>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</si>
  <si>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</si>
  <si>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</si>
  <si>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</si>
  <si>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</si>
  <si>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</si>
  <si>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</si>
  <si>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</si>
  <si>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</si>
  <si>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</si>
  <si>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</si>
  <si>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</si>
  <si>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</si>
  <si>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</si>
  <si>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</si>
  <si>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</si>
  <si>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</si>
  <si>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</si>
  <si>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</si>
  <si>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</si>
  <si>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</si>
  <si>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</si>
  <si>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</si>
  <si>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</si>
  <si>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</si>
  <si>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</si>
  <si>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</si>
  <si>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</si>
  <si>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</si>
  <si>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</si>
  <si>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</si>
  <si>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</si>
  <si>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</si>
  <si>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</si>
  <si>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2001q4</t>
  </si>
  <si>
    <t>2002q1</t>
  </si>
  <si>
    <t>2002q2</t>
  </si>
  <si>
    <t>2002q3</t>
  </si>
  <si>
    <t>2006q3</t>
  </si>
  <si>
    <t>2006q4</t>
  </si>
  <si>
    <t>U.S. Trade in Goods and Services with the European Union (27)</t>
  </si>
  <si>
    <t>(Millions of dollars, not seasonally adjusted)</t>
  </si>
  <si>
    <t>n.a.</t>
  </si>
  <si>
    <t>(Millions of dollars)</t>
  </si>
  <si>
    <t>In BEA’s standard tables for the international transactions accounts, statistics for the European Union (EU) reflect the EU membership during the reference period. Beginning with first quarter 2020, the United Kingdom was no longer part of the EU, and the EU (27) was composed of Austria, Belgium, Bulgaria, Croatia, Cyprus, Czech Republic, Denmark, Estonia, Finland, France, Germany, Greece, Hungary, Ireland, Italy, Latvia, Lithuania, Luxembourg, Malta, Netherlands, Poland, Portugal, Romania, Slovakia, Slovenia, Spain, and Sweden. The tables in this file present U.S. trade statistics vis-à-vis these 27 countries for 1999–2019. More recent trade statistics for EU (27) are available on the BEA website.</t>
  </si>
  <si>
    <t>Updated June 18,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</si>
</sst>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1">
    <xf numFmtId="0" fontId="0" fillId="0" borderId="0"/>
  </cellStyleXfs>
  <cellXfs count="26">
    <xf numFmtId="0" fontId="0" fillId="0" borderId="0" xfId="0"/>
    <xf numFmtId="0" fontId="0" fillId="2" borderId="0" xfId="0" applyFill="1"/>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3" fontId="0" fillId="2" borderId="5" xfId="0" applyNumberFormat="1" applyFill="1" applyBorder="1" applyAlignment="1">
      <alignment horizontal="right"/>
    </xf>
    <xf numFmtId="3" fontId="0" fillId="2" borderId="1" xfId="0" applyNumberFormat="1" applyFill="1" applyBorder="1"/>
    <xf numFmtId="3" fontId="0" fillId="2" borderId="6" xfId="0" applyNumberFormat="1" applyFill="1" applyBorder="1" applyAlignment="1">
      <alignment horizontal="right"/>
    </xf>
    <xf numFmtId="3" fontId="0" fillId="2" borderId="1" xfId="0" applyNumberFormat="1" applyFill="1" applyBorder="1" applyAlignment="1">
      <alignment horizontal="right"/>
    </xf>
    <xf numFmtId="3" fontId="0" fillId="2" borderId="6" xfId="0" applyNumberFormat="1" applyFill="1" applyBorder="1"/>
    <xf numFmtId="0" fontId="4" fillId="0" borderId="0" xfId="0" applyFont="1" applyAlignment="1">
      <alignment vertical="center" wrapText="1"/>
    </xf>
    <xf numFmtId="0" fontId="0" fillId="2" borderId="13" xfId="0" applyFill="1" applyBorder="1" applyAlignment="1">
      <alignment horizontal="center"/>
    </xf>
    <xf numFmtId="0" fontId="0" fillId="2" borderId="14" xfId="0" applyFill="1" applyBorder="1" applyAlignment="1">
      <alignment horizontal="center"/>
    </xf>
    <xf numFmtId="3" fontId="0" fillId="2" borderId="15" xfId="0" applyNumberFormat="1" applyFill="1" applyBorder="1" applyAlignment="1">
      <alignment horizontal="right"/>
    </xf>
    <xf numFmtId="3" fontId="0" fillId="2" borderId="16" xfId="0" applyNumberFormat="1" applyFill="1" applyBorder="1"/>
    <xf numFmtId="3" fontId="0" fillId="2" borderId="7" xfId="0" applyNumberFormat="1" applyFill="1" applyBorder="1"/>
    <xf numFmtId="3" fontId="0" fillId="2" borderId="16" xfId="0" applyNumberFormat="1" applyFill="1" applyBorder="1" applyAlignment="1">
      <alignment horizontal="right"/>
    </xf>
    <xf numFmtId="3" fontId="0" fillId="2" borderId="7" xfId="0" applyNumberFormat="1" applyFill="1" applyBorder="1" applyAlignment="1">
      <alignment horizontal="right"/>
    </xf>
    <xf numFmtId="14" fontId="0" fillId="2" borderId="0" xfId="0" applyNumberFormat="1" applyFill="1"/>
    <xf numFmtId="0" fontId="3" fillId="2" borderId="0" xfId="0" applyFont="1" applyFill="1" applyAlignment="1">
      <alignment horizontal="center"/>
    </xf>
    <xf numFmtId="0" fontId="2" fillId="2" borderId="0" xfId="0" applyFont="1" applyFill="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B0108-42A4-4C30-92A5-629FAFCC923B}">
  <dimension ref="A1:A3"/>
  <sheetViews>
    <sheetView tabSelected="1" zoomScaleNormal="100" workbookViewId="0"/>
  </sheetViews>
  <sheetFormatPr defaultColWidth="9.109375" defaultRowHeight="14.4" x14ac:dyDescent="0.3"/>
  <cols>
    <col min="1" max="1" width="106.88671875" style="1" customWidth="1"/>
    <col min="2" max="16384" width="9.109375" style="1"/>
  </cols>
  <sheetData>
    <row r="1" spans="1:1" x14ac:dyDescent="0.3">
      <c r="A1" s="18" t="s">
        <v>96</v>
      </c>
    </row>
    <row r="3" spans="1:1" ht="109.2" x14ac:dyDescent="0.3">
      <c r="A3" s="10" t="s">
        <v>95</v>
      </c>
    </row>
  </sheetData>
  <pageMargins left="0.7" right="0.7" top="0.75" bottom="0.75" header="0.3" footer="0.3"/>
  <pageSetup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D026C-C721-48E4-96AA-84B5B79CAD3B}">
  <sheetPr>
    <pageSetUpPr fitToPage="1"/>
  </sheetPr>
  <dimension ref="A1:J26"/>
  <sheetViews>
    <sheetView zoomScaleNormal="100" workbookViewId="0">
      <pane xSplit="1" ySplit="5" topLeftCell="B6" activePane="bottomRight" state="frozen"/>
      <selection pane="topRight" activeCell="B1" sqref="B1"/>
      <selection pane="bottomLeft" activeCell="A8" sqref="A8"/>
      <selection pane="bottomRight" sqref="A1:J1"/>
    </sheetView>
  </sheetViews>
  <sheetFormatPr defaultColWidth="9.109375" defaultRowHeight="14.4" x14ac:dyDescent="0.3"/>
  <cols>
    <col min="1" max="10" width="9.6640625" style="1" customWidth="1"/>
    <col min="11" max="16384" width="9.109375" style="1"/>
  </cols>
  <sheetData>
    <row r="1" spans="1:10" ht="18" x14ac:dyDescent="0.35">
      <c r="A1" s="19" t="s">
        <v>91</v>
      </c>
      <c r="B1" s="19"/>
      <c r="C1" s="19"/>
      <c r="D1" s="19"/>
      <c r="E1" s="19"/>
      <c r="F1" s="19"/>
      <c r="G1" s="19"/>
      <c r="H1" s="19"/>
      <c r="I1" s="19"/>
      <c r="J1" s="19"/>
    </row>
    <row r="2" spans="1:10" ht="15.6" x14ac:dyDescent="0.3">
      <c r="A2" s="20" t="s">
        <v>94</v>
      </c>
      <c r="B2" s="20"/>
      <c r="C2" s="20"/>
      <c r="D2" s="20"/>
      <c r="E2" s="20"/>
      <c r="F2" s="20"/>
      <c r="G2" s="20"/>
      <c r="H2" s="20"/>
      <c r="I2" s="20"/>
      <c r="J2" s="20"/>
    </row>
    <row r="3" spans="1:10" ht="15" thickBot="1" x14ac:dyDescent="0.35"/>
    <row r="4" spans="1:10" x14ac:dyDescent="0.3">
      <c r="A4" s="21"/>
      <c r="B4" s="23" t="s">
        <v>4</v>
      </c>
      <c r="C4" s="24"/>
      <c r="D4" s="25"/>
      <c r="E4" s="23" t="s">
        <v>5</v>
      </c>
      <c r="F4" s="24"/>
      <c r="G4" s="25"/>
      <c r="H4" s="23" t="s">
        <v>6</v>
      </c>
      <c r="I4" s="24"/>
      <c r="J4" s="25"/>
    </row>
    <row r="5" spans="1:10" ht="15" thickBot="1" x14ac:dyDescent="0.35">
      <c r="A5" s="22"/>
      <c r="B5" s="2" t="s">
        <v>1</v>
      </c>
      <c r="C5" s="3" t="s">
        <v>2</v>
      </c>
      <c r="D5" s="4" t="s">
        <v>3</v>
      </c>
      <c r="E5" s="2" t="s">
        <v>1</v>
      </c>
      <c r="F5" s="3" t="s">
        <v>2</v>
      </c>
      <c r="G5" s="4" t="s">
        <v>3</v>
      </c>
      <c r="H5" s="3" t="s">
        <v>1</v>
      </c>
      <c r="I5" s="3" t="s">
        <v>2</v>
      </c>
      <c r="J5" s="4" t="s">
        <v>3</v>
      </c>
    </row>
    <row r="6" spans="1:10" x14ac:dyDescent="0.3">
      <c r="A6" s="11">
        <v>1999</v>
      </c>
      <c r="B6" s="5" t="s">
        <v>93</v>
      </c>
      <c r="C6" s="6">
        <f>F6-I6</f>
        <v>-45546.710764321178</v>
      </c>
      <c r="D6" s="7" t="s">
        <v>93</v>
      </c>
      <c r="E6" s="5" t="s">
        <v>93</v>
      </c>
      <c r="F6" s="6">
        <v>117304.32906568496</v>
      </c>
      <c r="G6" s="7" t="s">
        <v>93</v>
      </c>
      <c r="H6" s="8" t="s">
        <v>93</v>
      </c>
      <c r="I6" s="6">
        <v>162851.03983000614</v>
      </c>
      <c r="J6" s="7" t="s">
        <v>93</v>
      </c>
    </row>
    <row r="7" spans="1:10" x14ac:dyDescent="0.3">
      <c r="A7" s="11">
        <v>2000</v>
      </c>
      <c r="B7" s="5" t="s">
        <v>93</v>
      </c>
      <c r="C7" s="6">
        <f t="shared" ref="C7:C26" si="0">F7-I7</f>
        <v>-57747.699873286649</v>
      </c>
      <c r="D7" s="7" t="s">
        <v>93</v>
      </c>
      <c r="E7" s="5" t="s">
        <v>93</v>
      </c>
      <c r="F7" s="6">
        <v>128017.37260206771</v>
      </c>
      <c r="G7" s="7" t="s">
        <v>93</v>
      </c>
      <c r="H7" s="8" t="s">
        <v>93</v>
      </c>
      <c r="I7" s="6">
        <v>185765.07247535436</v>
      </c>
      <c r="J7" s="7" t="s">
        <v>93</v>
      </c>
    </row>
    <row r="8" spans="1:10" x14ac:dyDescent="0.3">
      <c r="A8" s="11">
        <v>2001</v>
      </c>
      <c r="B8" s="5" t="s">
        <v>93</v>
      </c>
      <c r="C8" s="6">
        <f t="shared" si="0"/>
        <v>-65145.226384543959</v>
      </c>
      <c r="D8" s="7" t="s">
        <v>93</v>
      </c>
      <c r="E8" s="5" t="s">
        <v>93</v>
      </c>
      <c r="F8" s="6">
        <v>122527.54385486594</v>
      </c>
      <c r="G8" s="7" t="s">
        <v>93</v>
      </c>
      <c r="H8" s="8" t="s">
        <v>93</v>
      </c>
      <c r="I8" s="6">
        <v>187672.7702394099</v>
      </c>
      <c r="J8" s="7" t="s">
        <v>93</v>
      </c>
    </row>
    <row r="9" spans="1:10" x14ac:dyDescent="0.3">
      <c r="A9" s="11">
        <v>2002</v>
      </c>
      <c r="B9" s="5" t="s">
        <v>93</v>
      </c>
      <c r="C9" s="6">
        <f t="shared" si="0"/>
        <v>-79572.55667110761</v>
      </c>
      <c r="D9" s="7" t="s">
        <v>93</v>
      </c>
      <c r="E9" s="5" t="s">
        <v>93</v>
      </c>
      <c r="F9" s="6">
        <v>114675.75743159039</v>
      </c>
      <c r="G9" s="7" t="s">
        <v>93</v>
      </c>
      <c r="H9" s="8" t="s">
        <v>93</v>
      </c>
      <c r="I9" s="6">
        <v>194248.314102698</v>
      </c>
      <c r="J9" s="7" t="s">
        <v>93</v>
      </c>
    </row>
    <row r="10" spans="1:10" x14ac:dyDescent="0.3">
      <c r="A10" s="11">
        <v>2003</v>
      </c>
      <c r="B10" s="5" t="s">
        <v>93</v>
      </c>
      <c r="C10" s="6">
        <f t="shared" si="0"/>
        <v>-90879.228245052625</v>
      </c>
      <c r="D10" s="7" t="s">
        <v>93</v>
      </c>
      <c r="E10" s="5" t="s">
        <v>93</v>
      </c>
      <c r="F10" s="6">
        <v>123482.25469315448</v>
      </c>
      <c r="G10" s="7" t="s">
        <v>93</v>
      </c>
      <c r="H10" s="8" t="s">
        <v>93</v>
      </c>
      <c r="I10" s="6">
        <v>214361.4829382071</v>
      </c>
      <c r="J10" s="7" t="s">
        <v>93</v>
      </c>
    </row>
    <row r="11" spans="1:10" x14ac:dyDescent="0.3">
      <c r="A11" s="11">
        <v>2004</v>
      </c>
      <c r="B11" s="5" t="s">
        <v>93</v>
      </c>
      <c r="C11" s="6">
        <f t="shared" si="0"/>
        <v>-101782.37143829727</v>
      </c>
      <c r="D11" s="7" t="s">
        <v>93</v>
      </c>
      <c r="E11" s="5" t="s">
        <v>93</v>
      </c>
      <c r="F11" s="6">
        <v>138034.02925517064</v>
      </c>
      <c r="G11" s="7" t="s">
        <v>93</v>
      </c>
      <c r="H11" s="8" t="s">
        <v>93</v>
      </c>
      <c r="I11" s="6">
        <v>239816.40069346791</v>
      </c>
      <c r="J11" s="7" t="s">
        <v>93</v>
      </c>
    </row>
    <row r="12" spans="1:10" x14ac:dyDescent="0.3">
      <c r="A12" s="11">
        <v>2005</v>
      </c>
      <c r="B12" s="5" t="s">
        <v>93</v>
      </c>
      <c r="C12" s="6">
        <f t="shared" si="0"/>
        <v>-112824.42938185987</v>
      </c>
      <c r="D12" s="7" t="s">
        <v>93</v>
      </c>
      <c r="E12" s="5" t="s">
        <v>93</v>
      </c>
      <c r="F12" s="6">
        <v>150368.79839984249</v>
      </c>
      <c r="G12" s="7" t="s">
        <v>93</v>
      </c>
      <c r="H12" s="8" t="s">
        <v>93</v>
      </c>
      <c r="I12" s="6">
        <v>263193.22778170236</v>
      </c>
      <c r="J12" s="7" t="s">
        <v>93</v>
      </c>
    </row>
    <row r="13" spans="1:10" x14ac:dyDescent="0.3">
      <c r="A13" s="11">
        <v>2006</v>
      </c>
      <c r="B13" s="5">
        <f t="shared" ref="B13:B26" si="1">E13-H13</f>
        <v>-107865.5127284819</v>
      </c>
      <c r="C13" s="6">
        <f t="shared" si="0"/>
        <v>-110572.60918848193</v>
      </c>
      <c r="D13" s="7">
        <f t="shared" ref="D13:D26" si="2">G13-J13</f>
        <v>2707.0964600000007</v>
      </c>
      <c r="E13" s="5">
        <f>SUM(NSA!E34:E37)</f>
        <v>266538.69044860138</v>
      </c>
      <c r="F13" s="6">
        <v>170997.39942860138</v>
      </c>
      <c r="G13" s="7">
        <v>95541.291020000004</v>
      </c>
      <c r="H13" s="8">
        <f>SUM(NSA!H34:H37)</f>
        <v>374404.20317708328</v>
      </c>
      <c r="I13" s="6">
        <v>281570.00861708331</v>
      </c>
      <c r="J13" s="7">
        <v>92834.194560000004</v>
      </c>
    </row>
    <row r="14" spans="1:10" x14ac:dyDescent="0.3">
      <c r="A14" s="11">
        <v>2007</v>
      </c>
      <c r="B14" s="5">
        <f t="shared" si="1"/>
        <v>-91849.591813302366</v>
      </c>
      <c r="C14" s="6">
        <f t="shared" si="0"/>
        <v>-104963.07156330236</v>
      </c>
      <c r="D14" s="7">
        <f t="shared" si="2"/>
        <v>13113.479749999999</v>
      </c>
      <c r="E14" s="5">
        <f>SUM(NSA!E38:E41)</f>
        <v>315640.67139008874</v>
      </c>
      <c r="F14" s="6">
        <v>198024.41078008868</v>
      </c>
      <c r="G14" s="7">
        <v>117616.26061</v>
      </c>
      <c r="H14" s="8">
        <f>SUM(NSA!H38:H41)</f>
        <v>407490.26320339111</v>
      </c>
      <c r="I14" s="6">
        <v>302987.48234339105</v>
      </c>
      <c r="J14" s="7">
        <v>104502.78086</v>
      </c>
    </row>
    <row r="15" spans="1:10" x14ac:dyDescent="0.3">
      <c r="A15" s="11">
        <v>2008</v>
      </c>
      <c r="B15" s="5">
        <f t="shared" si="1"/>
        <v>-68535.799220982532</v>
      </c>
      <c r="C15" s="6">
        <f t="shared" si="0"/>
        <v>-91496.579160982481</v>
      </c>
      <c r="D15" s="7">
        <f t="shared" si="2"/>
        <v>22960.779940000008</v>
      </c>
      <c r="E15" s="5">
        <f>SUM(NSA!E42:E45)</f>
        <v>357511.05535258428</v>
      </c>
      <c r="F15" s="6">
        <v>222748.86115258434</v>
      </c>
      <c r="G15" s="7">
        <v>134762.1942</v>
      </c>
      <c r="H15" s="8">
        <f>SUM(NSA!H42:H45)</f>
        <v>426046.85457356682</v>
      </c>
      <c r="I15" s="6">
        <v>314245.44031356683</v>
      </c>
      <c r="J15" s="7">
        <v>111801.41425999999</v>
      </c>
    </row>
    <row r="16" spans="1:10" x14ac:dyDescent="0.3">
      <c r="A16" s="11">
        <v>2009</v>
      </c>
      <c r="B16" s="5">
        <f t="shared" si="1"/>
        <v>-36232.912672910839</v>
      </c>
      <c r="C16" s="6">
        <f t="shared" si="0"/>
        <v>-58470.34890291086</v>
      </c>
      <c r="D16" s="7">
        <f t="shared" si="2"/>
        <v>22237.436230000007</v>
      </c>
      <c r="E16" s="5">
        <f>SUM(NSA!E46:E49)</f>
        <v>305610.08070184162</v>
      </c>
      <c r="F16" s="6">
        <v>178608.89722184162</v>
      </c>
      <c r="G16" s="7">
        <v>127001.18348000001</v>
      </c>
      <c r="H16" s="8">
        <f>SUM(NSA!H46:H49)</f>
        <v>341842.99337475246</v>
      </c>
      <c r="I16" s="6">
        <v>237079.24612475248</v>
      </c>
      <c r="J16" s="7">
        <v>104763.74725</v>
      </c>
    </row>
    <row r="17" spans="1:10" x14ac:dyDescent="0.3">
      <c r="A17" s="11">
        <v>2010</v>
      </c>
      <c r="B17" s="5">
        <f t="shared" si="1"/>
        <v>-55738.884473431448</v>
      </c>
      <c r="C17" s="6">
        <f t="shared" si="0"/>
        <v>-79170.785253431532</v>
      </c>
      <c r="D17" s="7">
        <f t="shared" si="2"/>
        <v>23431.900780000011</v>
      </c>
      <c r="E17" s="5">
        <f>SUM(NSA!E50:E53)</f>
        <v>323286.4901944258</v>
      </c>
      <c r="F17" s="6">
        <v>193890.08579442574</v>
      </c>
      <c r="G17" s="7">
        <v>129396.4044</v>
      </c>
      <c r="H17" s="8">
        <f>SUM(NSA!H50:H53)</f>
        <v>379025.37466785725</v>
      </c>
      <c r="I17" s="6">
        <v>273060.87104785728</v>
      </c>
      <c r="J17" s="7">
        <v>105964.50361999999</v>
      </c>
    </row>
    <row r="18" spans="1:10" x14ac:dyDescent="0.3">
      <c r="A18" s="11">
        <v>2011</v>
      </c>
      <c r="B18" s="5">
        <f t="shared" si="1"/>
        <v>-73994.831857697573</v>
      </c>
      <c r="C18" s="6">
        <f t="shared" si="0"/>
        <v>-106117.48999769764</v>
      </c>
      <c r="D18" s="7">
        <f t="shared" si="2"/>
        <v>32122.658140000014</v>
      </c>
      <c r="E18" s="5">
        <f>SUM(NSA!E54:E57)</f>
        <v>360721.52057926962</v>
      </c>
      <c r="F18" s="6">
        <v>216828.12311926961</v>
      </c>
      <c r="G18" s="7">
        <v>143893.39746000001</v>
      </c>
      <c r="H18" s="8">
        <f>SUM(NSA!H54:H57)</f>
        <v>434716.35243696719</v>
      </c>
      <c r="I18" s="6">
        <v>322945.61311696726</v>
      </c>
      <c r="J18" s="7">
        <v>111770.73931999999</v>
      </c>
    </row>
    <row r="19" spans="1:10" x14ac:dyDescent="0.3">
      <c r="A19" s="11">
        <v>2012</v>
      </c>
      <c r="B19" s="5">
        <f t="shared" si="1"/>
        <v>-86104.441309781047</v>
      </c>
      <c r="C19" s="6">
        <f t="shared" si="0"/>
        <v>-117516.13798978104</v>
      </c>
      <c r="D19" s="7">
        <f t="shared" si="2"/>
        <v>31411.696679999994</v>
      </c>
      <c r="E19" s="5">
        <f>SUM(NSA!E58:E61)</f>
        <v>357741.3404267258</v>
      </c>
      <c r="F19" s="6">
        <v>214018.76011672581</v>
      </c>
      <c r="G19" s="7">
        <v>143722.58030999999</v>
      </c>
      <c r="H19" s="8">
        <f>SUM(NSA!H58:H61)</f>
        <v>443845.78173650685</v>
      </c>
      <c r="I19" s="6">
        <v>331534.89810650685</v>
      </c>
      <c r="J19" s="7">
        <v>112310.88363</v>
      </c>
    </row>
    <row r="20" spans="1:10" x14ac:dyDescent="0.3">
      <c r="A20" s="11">
        <v>2013</v>
      </c>
      <c r="B20" s="5">
        <f t="shared" si="1"/>
        <v>-84664.144355626078</v>
      </c>
      <c r="C20" s="6">
        <f t="shared" si="0"/>
        <v>-121548.98710562606</v>
      </c>
      <c r="D20" s="7">
        <f t="shared" si="2"/>
        <v>36884.842750000011</v>
      </c>
      <c r="E20" s="5">
        <f>SUM(NSA!E62:E65)</f>
        <v>365908.93361144263</v>
      </c>
      <c r="F20" s="6">
        <v>217418.53287144259</v>
      </c>
      <c r="G20" s="7">
        <v>148490.40074000001</v>
      </c>
      <c r="H20" s="8">
        <f>SUM(NSA!H62:H65)</f>
        <v>450573.0779670687</v>
      </c>
      <c r="I20" s="6">
        <v>338967.51997706864</v>
      </c>
      <c r="J20" s="7">
        <v>111605.55799</v>
      </c>
    </row>
    <row r="21" spans="1:10" x14ac:dyDescent="0.3">
      <c r="A21" s="11">
        <v>2014</v>
      </c>
      <c r="B21" s="5">
        <f t="shared" si="1"/>
        <v>-100711.88796333317</v>
      </c>
      <c r="C21" s="6">
        <f t="shared" si="0"/>
        <v>-145075.20466333313</v>
      </c>
      <c r="D21" s="7">
        <f t="shared" si="2"/>
        <v>44363.316699999996</v>
      </c>
      <c r="E21" s="5">
        <f>SUM(NSA!E66:E69)</f>
        <v>386512.30890347058</v>
      </c>
      <c r="F21" s="6">
        <v>224682.56922347058</v>
      </c>
      <c r="G21" s="7">
        <v>161829.73968</v>
      </c>
      <c r="H21" s="8">
        <f>SUM(NSA!H66:H69)</f>
        <v>487224.19686680374</v>
      </c>
      <c r="I21" s="6">
        <v>369757.77388680371</v>
      </c>
      <c r="J21" s="7">
        <v>117466.42298</v>
      </c>
    </row>
    <row r="22" spans="1:10" x14ac:dyDescent="0.3">
      <c r="A22" s="11">
        <v>2015</v>
      </c>
      <c r="B22" s="5">
        <f t="shared" si="1"/>
        <v>-110584.101387173</v>
      </c>
      <c r="C22" s="6">
        <f t="shared" si="0"/>
        <v>-155234.40327717309</v>
      </c>
      <c r="D22" s="7">
        <f t="shared" si="2"/>
        <v>44650.301889999988</v>
      </c>
      <c r="E22" s="5">
        <f>SUM(NSA!E70:E73)</f>
        <v>382510.19955609454</v>
      </c>
      <c r="F22" s="6">
        <v>217155.26382609448</v>
      </c>
      <c r="G22" s="7">
        <v>165354.93573</v>
      </c>
      <c r="H22" s="8">
        <f>SUM(NSA!H70:H73)</f>
        <v>493094.30094326753</v>
      </c>
      <c r="I22" s="6">
        <v>372389.66710326757</v>
      </c>
      <c r="J22" s="7">
        <v>120704.63384000001</v>
      </c>
    </row>
    <row r="23" spans="1:10" x14ac:dyDescent="0.3">
      <c r="A23" s="11">
        <v>2016</v>
      </c>
      <c r="B23" s="5">
        <f t="shared" si="1"/>
        <v>-98870.319381673005</v>
      </c>
      <c r="C23" s="6">
        <f t="shared" si="0"/>
        <v>-148563.19414167295</v>
      </c>
      <c r="D23" s="7">
        <f t="shared" si="2"/>
        <v>49692.874760000006</v>
      </c>
      <c r="E23" s="5">
        <f>SUM(NSA!E74:E77)</f>
        <v>390115.1021926906</v>
      </c>
      <c r="F23" s="6">
        <v>215537.66809269061</v>
      </c>
      <c r="G23" s="7">
        <v>174577.43410000001</v>
      </c>
      <c r="H23" s="8">
        <f>SUM(NSA!H74:H77)</f>
        <v>488985.4215743636</v>
      </c>
      <c r="I23" s="6">
        <v>364100.86223436357</v>
      </c>
      <c r="J23" s="7">
        <v>124884.55934000001</v>
      </c>
    </row>
    <row r="24" spans="1:10" x14ac:dyDescent="0.3">
      <c r="A24" s="11">
        <v>2017</v>
      </c>
      <c r="B24" s="5">
        <f t="shared" si="1"/>
        <v>-103106.85145370872</v>
      </c>
      <c r="C24" s="6">
        <f t="shared" si="0"/>
        <v>-154964.4965637087</v>
      </c>
      <c r="D24" s="7">
        <f t="shared" si="2"/>
        <v>51857.645109999983</v>
      </c>
      <c r="E24" s="5">
        <f>SUM(NSA!E78:E81)</f>
        <v>413657.70819171018</v>
      </c>
      <c r="F24" s="6">
        <v>228458.3464117102</v>
      </c>
      <c r="G24" s="7">
        <v>185199.36177999998</v>
      </c>
      <c r="H24" s="8">
        <f>SUM(NSA!H78:H81)</f>
        <v>516764.55964541889</v>
      </c>
      <c r="I24" s="6">
        <v>383422.8429754189</v>
      </c>
      <c r="J24" s="7">
        <v>133341.71666999999</v>
      </c>
    </row>
    <row r="25" spans="1:10" x14ac:dyDescent="0.3">
      <c r="A25" s="11">
        <v>2018</v>
      </c>
      <c r="B25" s="5">
        <f t="shared" si="1"/>
        <v>-117660.04200876172</v>
      </c>
      <c r="C25" s="6">
        <f t="shared" si="0"/>
        <v>-174898.29810876178</v>
      </c>
      <c r="D25" s="7">
        <f t="shared" si="2"/>
        <v>57238.256099999999</v>
      </c>
      <c r="E25" s="5">
        <f>SUM(NSA!E82:E85)</f>
        <v>444689.92271509388</v>
      </c>
      <c r="F25" s="6">
        <v>253620.30368509388</v>
      </c>
      <c r="G25" s="7">
        <v>191069.61903</v>
      </c>
      <c r="H25" s="8">
        <f>SUM(NSA!H82:H85)</f>
        <v>562349.96472385561</v>
      </c>
      <c r="I25" s="6">
        <v>428518.60179385566</v>
      </c>
      <c r="J25" s="7">
        <v>133831.36293</v>
      </c>
    </row>
    <row r="26" spans="1:10" ht="15" thickBot="1" x14ac:dyDescent="0.35">
      <c r="A26" s="12">
        <v>2019</v>
      </c>
      <c r="B26" s="13">
        <f t="shared" si="1"/>
        <v>-130441.73428941274</v>
      </c>
      <c r="C26" s="14">
        <f t="shared" si="0"/>
        <v>-185133.80659941281</v>
      </c>
      <c r="D26" s="17">
        <f t="shared" si="2"/>
        <v>54692.072310000018</v>
      </c>
      <c r="E26" s="13">
        <f>SUM(NSA!E86:E89)</f>
        <v>469559.47965695441</v>
      </c>
      <c r="F26" s="14">
        <v>268885.78018695436</v>
      </c>
      <c r="G26" s="17">
        <v>200673.69947000002</v>
      </c>
      <c r="H26" s="16">
        <f>SUM(NSA!H86:H89)</f>
        <v>600001.21394636715</v>
      </c>
      <c r="I26" s="14">
        <v>454019.58678636717</v>
      </c>
      <c r="J26" s="17">
        <v>145981.62716</v>
      </c>
    </row>
  </sheetData>
  <mergeCells count="6">
    <mergeCell ref="A1:J1"/>
    <mergeCell ref="A2:J2"/>
    <mergeCell ref="A4:A5"/>
    <mergeCell ref="B4:D4"/>
    <mergeCell ref="E4:G4"/>
    <mergeCell ref="H4:J4"/>
  </mergeCells>
  <printOptions horizontalCentered="1" verticalCentered="1"/>
  <pageMargins left="1" right="1" top="1" bottom="1" header="0" footer="0"/>
  <pageSetup scale="86" orientation="portrait" horizontalDpi="1200" verticalDpi="1200"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4D37D-7EFB-44D9-8423-CACD65832822}">
  <sheetPr>
    <pageSetUpPr fitToPage="1"/>
  </sheetPr>
  <dimension ref="A1:J89"/>
  <sheetViews>
    <sheetView zoomScaleNormal="100" workbookViewId="0">
      <pane xSplit="1" ySplit="5" topLeftCell="B6" activePane="bottomRight" state="frozen"/>
      <selection pane="topRight" activeCell="B1" sqref="B1"/>
      <selection pane="bottomLeft" activeCell="A8" sqref="A8"/>
      <selection pane="bottomRight" sqref="A1:J1"/>
    </sheetView>
  </sheetViews>
  <sheetFormatPr defaultColWidth="9.109375" defaultRowHeight="14.4" x14ac:dyDescent="0.3"/>
  <cols>
    <col min="1" max="10" width="9.6640625" style="1" customWidth="1"/>
    <col min="11" max="16384" width="9.109375" style="1"/>
  </cols>
  <sheetData>
    <row r="1" spans="1:10" ht="18" x14ac:dyDescent="0.35">
      <c r="A1" s="19" t="s">
        <v>91</v>
      </c>
      <c r="B1" s="19"/>
      <c r="C1" s="19"/>
      <c r="D1" s="19"/>
      <c r="E1" s="19"/>
      <c r="F1" s="19"/>
      <c r="G1" s="19"/>
      <c r="H1" s="19"/>
      <c r="I1" s="19"/>
      <c r="J1" s="19"/>
    </row>
    <row r="2" spans="1:10" ht="15.6" x14ac:dyDescent="0.3">
      <c r="A2" s="20" t="s">
        <v>0</v>
      </c>
      <c r="B2" s="20"/>
      <c r="C2" s="20"/>
      <c r="D2" s="20"/>
      <c r="E2" s="20"/>
      <c r="F2" s="20"/>
      <c r="G2" s="20"/>
      <c r="H2" s="20"/>
      <c r="I2" s="20"/>
      <c r="J2" s="20"/>
    </row>
    <row r="3" spans="1:10" ht="15" thickBot="1" x14ac:dyDescent="0.35"/>
    <row r="4" spans="1:10" x14ac:dyDescent="0.3">
      <c r="A4" s="21"/>
      <c r="B4" s="23" t="s">
        <v>4</v>
      </c>
      <c r="C4" s="24"/>
      <c r="D4" s="25"/>
      <c r="E4" s="23" t="s">
        <v>5</v>
      </c>
      <c r="F4" s="24"/>
      <c r="G4" s="25"/>
      <c r="H4" s="23" t="s">
        <v>6</v>
      </c>
      <c r="I4" s="24"/>
      <c r="J4" s="25"/>
    </row>
    <row r="5" spans="1:10" ht="15" thickBot="1" x14ac:dyDescent="0.35">
      <c r="A5" s="22"/>
      <c r="B5" s="2" t="s">
        <v>1</v>
      </c>
      <c r="C5" s="3" t="s">
        <v>2</v>
      </c>
      <c r="D5" s="4" t="s">
        <v>3</v>
      </c>
      <c r="E5" s="2" t="s">
        <v>1</v>
      </c>
      <c r="F5" s="3" t="s">
        <v>2</v>
      </c>
      <c r="G5" s="4" t="s">
        <v>3</v>
      </c>
      <c r="H5" s="3" t="s">
        <v>1</v>
      </c>
      <c r="I5" s="3" t="s">
        <v>2</v>
      </c>
      <c r="J5" s="4" t="s">
        <v>3</v>
      </c>
    </row>
    <row r="6" spans="1:10" x14ac:dyDescent="0.3">
      <c r="A6" s="11" t="s">
        <v>7</v>
      </c>
      <c r="B6" s="5" t="s">
        <v>93</v>
      </c>
      <c r="C6" s="6">
        <f>F6-I6</f>
        <v>-9250.3405266031696</v>
      </c>
      <c r="D6" s="7" t="s">
        <v>93</v>
      </c>
      <c r="E6" s="5" t="s">
        <v>93</v>
      </c>
      <c r="F6" s="6">
        <v>29055.564437084817</v>
      </c>
      <c r="G6" s="7" t="s">
        <v>93</v>
      </c>
      <c r="H6" s="8" t="s">
        <v>93</v>
      </c>
      <c r="I6" s="6">
        <v>38305.904963687986</v>
      </c>
      <c r="J6" s="7" t="s">
        <v>93</v>
      </c>
    </row>
    <row r="7" spans="1:10" x14ac:dyDescent="0.3">
      <c r="A7" s="11" t="s">
        <v>8</v>
      </c>
      <c r="B7" s="5" t="s">
        <v>93</v>
      </c>
      <c r="C7" s="6">
        <f t="shared" ref="C7:C70" si="0">F7-I7</f>
        <v>-10777.557475915655</v>
      </c>
      <c r="D7" s="7" t="s">
        <v>93</v>
      </c>
      <c r="E7" s="5" t="s">
        <v>93</v>
      </c>
      <c r="F7" s="6">
        <v>28603.538103396055</v>
      </c>
      <c r="G7" s="7" t="s">
        <v>93</v>
      </c>
      <c r="H7" s="8" t="s">
        <v>93</v>
      </c>
      <c r="I7" s="6">
        <v>39381.09557931171</v>
      </c>
      <c r="J7" s="7" t="s">
        <v>93</v>
      </c>
    </row>
    <row r="8" spans="1:10" x14ac:dyDescent="0.3">
      <c r="A8" s="11" t="s">
        <v>9</v>
      </c>
      <c r="B8" s="5" t="s">
        <v>93</v>
      </c>
      <c r="C8" s="6">
        <f t="shared" si="0"/>
        <v>-12888.333598073164</v>
      </c>
      <c r="D8" s="7" t="s">
        <v>93</v>
      </c>
      <c r="E8" s="5" t="s">
        <v>93</v>
      </c>
      <c r="F8" s="6">
        <v>29001.70505018824</v>
      </c>
      <c r="G8" s="7" t="s">
        <v>93</v>
      </c>
      <c r="H8" s="8" t="s">
        <v>93</v>
      </c>
      <c r="I8" s="6">
        <v>41890.038648261405</v>
      </c>
      <c r="J8" s="7" t="s">
        <v>93</v>
      </c>
    </row>
    <row r="9" spans="1:10" x14ac:dyDescent="0.3">
      <c r="A9" s="11" t="s">
        <v>10</v>
      </c>
      <c r="B9" s="5" t="s">
        <v>93</v>
      </c>
      <c r="C9" s="6">
        <f t="shared" si="0"/>
        <v>-12630.479163729171</v>
      </c>
      <c r="D9" s="7" t="s">
        <v>93</v>
      </c>
      <c r="E9" s="5" t="s">
        <v>93</v>
      </c>
      <c r="F9" s="6">
        <v>30643.521475015856</v>
      </c>
      <c r="G9" s="7" t="s">
        <v>93</v>
      </c>
      <c r="H9" s="8" t="s">
        <v>93</v>
      </c>
      <c r="I9" s="6">
        <v>43274.000638745027</v>
      </c>
      <c r="J9" s="7" t="s">
        <v>93</v>
      </c>
    </row>
    <row r="10" spans="1:10" x14ac:dyDescent="0.3">
      <c r="A10" s="11" t="s">
        <v>11</v>
      </c>
      <c r="B10" s="5" t="s">
        <v>93</v>
      </c>
      <c r="C10" s="6">
        <f t="shared" si="0"/>
        <v>-14880.184068768871</v>
      </c>
      <c r="D10" s="7" t="s">
        <v>93</v>
      </c>
      <c r="E10" s="5" t="s">
        <v>93</v>
      </c>
      <c r="F10" s="6">
        <v>29396.235210635943</v>
      </c>
      <c r="G10" s="7" t="s">
        <v>93</v>
      </c>
      <c r="H10" s="8" t="s">
        <v>93</v>
      </c>
      <c r="I10" s="6">
        <v>44276.419279404814</v>
      </c>
      <c r="J10" s="7" t="s">
        <v>93</v>
      </c>
    </row>
    <row r="11" spans="1:10" x14ac:dyDescent="0.3">
      <c r="A11" s="11" t="s">
        <v>12</v>
      </c>
      <c r="B11" s="5" t="s">
        <v>93</v>
      </c>
      <c r="C11" s="6">
        <f t="shared" si="0"/>
        <v>-13136.665558228968</v>
      </c>
      <c r="D11" s="7" t="s">
        <v>93</v>
      </c>
      <c r="E11" s="5" t="s">
        <v>93</v>
      </c>
      <c r="F11" s="6">
        <v>31920.913553377286</v>
      </c>
      <c r="G11" s="7" t="s">
        <v>93</v>
      </c>
      <c r="H11" s="8" t="s">
        <v>93</v>
      </c>
      <c r="I11" s="6">
        <v>45057.579111606254</v>
      </c>
      <c r="J11" s="7" t="s">
        <v>93</v>
      </c>
    </row>
    <row r="12" spans="1:10" x14ac:dyDescent="0.3">
      <c r="A12" s="11" t="s">
        <v>13</v>
      </c>
      <c r="B12" s="5" t="s">
        <v>93</v>
      </c>
      <c r="C12" s="6">
        <f t="shared" si="0"/>
        <v>-14417.533521827769</v>
      </c>
      <c r="D12" s="7" t="s">
        <v>93</v>
      </c>
      <c r="E12" s="5" t="s">
        <v>93</v>
      </c>
      <c r="F12" s="6">
        <v>33411.036488810263</v>
      </c>
      <c r="G12" s="7" t="s">
        <v>93</v>
      </c>
      <c r="H12" s="8" t="s">
        <v>93</v>
      </c>
      <c r="I12" s="6">
        <v>47828.570010638032</v>
      </c>
      <c r="J12" s="7" t="s">
        <v>93</v>
      </c>
    </row>
    <row r="13" spans="1:10" x14ac:dyDescent="0.3">
      <c r="A13" s="11" t="s">
        <v>14</v>
      </c>
      <c r="B13" s="5" t="s">
        <v>93</v>
      </c>
      <c r="C13" s="6">
        <f t="shared" si="0"/>
        <v>-15313.316724460994</v>
      </c>
      <c r="D13" s="7" t="s">
        <v>93</v>
      </c>
      <c r="E13" s="5" t="s">
        <v>93</v>
      </c>
      <c r="F13" s="6">
        <v>33289.187349244181</v>
      </c>
      <c r="G13" s="7" t="s">
        <v>93</v>
      </c>
      <c r="H13" s="8" t="s">
        <v>93</v>
      </c>
      <c r="I13" s="6">
        <v>48602.504073705175</v>
      </c>
      <c r="J13" s="7" t="s">
        <v>93</v>
      </c>
    </row>
    <row r="14" spans="1:10" x14ac:dyDescent="0.3">
      <c r="A14" s="11" t="s">
        <v>15</v>
      </c>
      <c r="B14" s="5" t="s">
        <v>93</v>
      </c>
      <c r="C14" s="6">
        <f t="shared" si="0"/>
        <v>-16079.717512977135</v>
      </c>
      <c r="D14" s="7" t="s">
        <v>93</v>
      </c>
      <c r="E14" s="5" t="s">
        <v>93</v>
      </c>
      <c r="F14" s="6">
        <v>33196.54627608131</v>
      </c>
      <c r="G14" s="7" t="s">
        <v>93</v>
      </c>
      <c r="H14" s="8" t="s">
        <v>93</v>
      </c>
      <c r="I14" s="6">
        <v>49276.263789058445</v>
      </c>
      <c r="J14" s="7" t="s">
        <v>93</v>
      </c>
    </row>
    <row r="15" spans="1:10" x14ac:dyDescent="0.3">
      <c r="A15" s="11" t="s">
        <v>16</v>
      </c>
      <c r="B15" s="5" t="s">
        <v>93</v>
      </c>
      <c r="C15" s="6">
        <f t="shared" si="0"/>
        <v>-16169.671248690222</v>
      </c>
      <c r="D15" s="7" t="s">
        <v>93</v>
      </c>
      <c r="E15" s="5" t="s">
        <v>93</v>
      </c>
      <c r="F15" s="6">
        <v>30716.936126756005</v>
      </c>
      <c r="G15" s="7" t="s">
        <v>93</v>
      </c>
      <c r="H15" s="8" t="s">
        <v>93</v>
      </c>
      <c r="I15" s="6">
        <v>46886.607375446227</v>
      </c>
      <c r="J15" s="7" t="s">
        <v>93</v>
      </c>
    </row>
    <row r="16" spans="1:10" x14ac:dyDescent="0.3">
      <c r="A16" s="11" t="s">
        <v>17</v>
      </c>
      <c r="B16" s="5" t="s">
        <v>93</v>
      </c>
      <c r="C16" s="6">
        <f t="shared" si="0"/>
        <v>-16903.997520139055</v>
      </c>
      <c r="D16" s="7" t="s">
        <v>93</v>
      </c>
      <c r="E16" s="5" t="s">
        <v>93</v>
      </c>
      <c r="F16" s="6">
        <v>29282.795679314841</v>
      </c>
      <c r="G16" s="7" t="s">
        <v>93</v>
      </c>
      <c r="H16" s="8" t="s">
        <v>93</v>
      </c>
      <c r="I16" s="6">
        <v>46186.793199453896</v>
      </c>
      <c r="J16" s="7" t="s">
        <v>93</v>
      </c>
    </row>
    <row r="17" spans="1:10" x14ac:dyDescent="0.3">
      <c r="A17" s="11" t="s">
        <v>85</v>
      </c>
      <c r="B17" s="5" t="s">
        <v>93</v>
      </c>
      <c r="C17" s="6">
        <f t="shared" si="0"/>
        <v>-15991.840102737558</v>
      </c>
      <c r="D17" s="7" t="s">
        <v>93</v>
      </c>
      <c r="E17" s="5" t="s">
        <v>93</v>
      </c>
      <c r="F17" s="6">
        <v>29331.265772713785</v>
      </c>
      <c r="G17" s="7" t="s">
        <v>93</v>
      </c>
      <c r="H17" s="8" t="s">
        <v>93</v>
      </c>
      <c r="I17" s="6">
        <v>45323.105875451343</v>
      </c>
      <c r="J17" s="7" t="s">
        <v>93</v>
      </c>
    </row>
    <row r="18" spans="1:10" x14ac:dyDescent="0.3">
      <c r="A18" s="11" t="s">
        <v>86</v>
      </c>
      <c r="B18" s="5" t="s">
        <v>93</v>
      </c>
      <c r="C18" s="6">
        <f t="shared" si="0"/>
        <v>-16818.877147987816</v>
      </c>
      <c r="D18" s="7" t="s">
        <v>93</v>
      </c>
      <c r="E18" s="5" t="s">
        <v>93</v>
      </c>
      <c r="F18" s="6">
        <v>28825.849559742554</v>
      </c>
      <c r="G18" s="7" t="s">
        <v>93</v>
      </c>
      <c r="H18" s="8" t="s">
        <v>93</v>
      </c>
      <c r="I18" s="6">
        <v>45644.72670773037</v>
      </c>
      <c r="J18" s="7" t="s">
        <v>93</v>
      </c>
    </row>
    <row r="19" spans="1:10" x14ac:dyDescent="0.3">
      <c r="A19" s="11" t="s">
        <v>87</v>
      </c>
      <c r="B19" s="5" t="s">
        <v>93</v>
      </c>
      <c r="C19" s="6">
        <f t="shared" si="0"/>
        <v>-19235.268648348832</v>
      </c>
      <c r="D19" s="7" t="s">
        <v>93</v>
      </c>
      <c r="E19" s="5" t="s">
        <v>93</v>
      </c>
      <c r="F19" s="6">
        <v>27801.23671067123</v>
      </c>
      <c r="G19" s="7" t="s">
        <v>93</v>
      </c>
      <c r="H19" s="8" t="s">
        <v>93</v>
      </c>
      <c r="I19" s="6">
        <v>47036.505359020062</v>
      </c>
      <c r="J19" s="7" t="s">
        <v>93</v>
      </c>
    </row>
    <row r="20" spans="1:10" x14ac:dyDescent="0.3">
      <c r="A20" s="11" t="s">
        <v>88</v>
      </c>
      <c r="B20" s="5" t="s">
        <v>93</v>
      </c>
      <c r="C20" s="6">
        <f t="shared" si="0"/>
        <v>-21115.705394607208</v>
      </c>
      <c r="D20" s="7" t="s">
        <v>93</v>
      </c>
      <c r="E20" s="5" t="s">
        <v>93</v>
      </c>
      <c r="F20" s="6">
        <v>28581.962903475582</v>
      </c>
      <c r="G20" s="7" t="s">
        <v>93</v>
      </c>
      <c r="H20" s="8" t="s">
        <v>93</v>
      </c>
      <c r="I20" s="6">
        <v>49697.66829808279</v>
      </c>
      <c r="J20" s="7" t="s">
        <v>93</v>
      </c>
    </row>
    <row r="21" spans="1:10" x14ac:dyDescent="0.3">
      <c r="A21" s="11" t="s">
        <v>18</v>
      </c>
      <c r="B21" s="5" t="s">
        <v>93</v>
      </c>
      <c r="C21" s="6">
        <f t="shared" si="0"/>
        <v>-22402.705480163797</v>
      </c>
      <c r="D21" s="7" t="s">
        <v>93</v>
      </c>
      <c r="E21" s="5" t="s">
        <v>93</v>
      </c>
      <c r="F21" s="6">
        <v>29466.708257701041</v>
      </c>
      <c r="G21" s="7" t="s">
        <v>93</v>
      </c>
      <c r="H21" s="8" t="s">
        <v>93</v>
      </c>
      <c r="I21" s="6">
        <v>51869.413737864837</v>
      </c>
      <c r="J21" s="7" t="s">
        <v>93</v>
      </c>
    </row>
    <row r="22" spans="1:10" x14ac:dyDescent="0.3">
      <c r="A22" s="11" t="s">
        <v>19</v>
      </c>
      <c r="B22" s="5" t="s">
        <v>93</v>
      </c>
      <c r="C22" s="6">
        <f t="shared" si="0"/>
        <v>-21787.541654844161</v>
      </c>
      <c r="D22" s="7" t="s">
        <v>93</v>
      </c>
      <c r="E22" s="5" t="s">
        <v>93</v>
      </c>
      <c r="F22" s="6">
        <v>29887.388213816539</v>
      </c>
      <c r="G22" s="7" t="s">
        <v>93</v>
      </c>
      <c r="H22" s="8" t="s">
        <v>93</v>
      </c>
      <c r="I22" s="6">
        <v>51674.9298686607</v>
      </c>
      <c r="J22" s="7" t="s">
        <v>93</v>
      </c>
    </row>
    <row r="23" spans="1:10" x14ac:dyDescent="0.3">
      <c r="A23" s="11" t="s">
        <v>20</v>
      </c>
      <c r="B23" s="5" t="s">
        <v>93</v>
      </c>
      <c r="C23" s="6">
        <f t="shared" si="0"/>
        <v>-22913.617239526007</v>
      </c>
      <c r="D23" s="7" t="s">
        <v>93</v>
      </c>
      <c r="E23" s="5" t="s">
        <v>93</v>
      </c>
      <c r="F23" s="6">
        <v>30002.474707962196</v>
      </c>
      <c r="G23" s="7" t="s">
        <v>93</v>
      </c>
      <c r="H23" s="8" t="s">
        <v>93</v>
      </c>
      <c r="I23" s="6">
        <v>52916.091947488203</v>
      </c>
      <c r="J23" s="7" t="s">
        <v>93</v>
      </c>
    </row>
    <row r="24" spans="1:10" x14ac:dyDescent="0.3">
      <c r="A24" s="11" t="s">
        <v>22</v>
      </c>
      <c r="B24" s="5" t="s">
        <v>93</v>
      </c>
      <c r="C24" s="6">
        <f t="shared" si="0"/>
        <v>-22959.009803135079</v>
      </c>
      <c r="D24" s="7" t="s">
        <v>93</v>
      </c>
      <c r="E24" s="5" t="s">
        <v>93</v>
      </c>
      <c r="F24" s="6">
        <v>30793.94947766378</v>
      </c>
      <c r="G24" s="7" t="s">
        <v>93</v>
      </c>
      <c r="H24" s="8" t="s">
        <v>93</v>
      </c>
      <c r="I24" s="6">
        <v>53752.959280798859</v>
      </c>
      <c r="J24" s="7" t="s">
        <v>93</v>
      </c>
    </row>
    <row r="25" spans="1:10" x14ac:dyDescent="0.3">
      <c r="A25" s="11" t="s">
        <v>21</v>
      </c>
      <c r="B25" s="5" t="s">
        <v>93</v>
      </c>
      <c r="C25" s="6">
        <f t="shared" si="0"/>
        <v>-23219.059547547353</v>
      </c>
      <c r="D25" s="7" t="s">
        <v>93</v>
      </c>
      <c r="E25" s="5" t="s">
        <v>93</v>
      </c>
      <c r="F25" s="6">
        <v>32798.442293711923</v>
      </c>
      <c r="G25" s="7" t="s">
        <v>93</v>
      </c>
      <c r="H25" s="8" t="s">
        <v>93</v>
      </c>
      <c r="I25" s="6">
        <v>56017.501841259276</v>
      </c>
      <c r="J25" s="7" t="s">
        <v>93</v>
      </c>
    </row>
    <row r="26" spans="1:10" x14ac:dyDescent="0.3">
      <c r="A26" s="11" t="s">
        <v>23</v>
      </c>
      <c r="B26" s="5" t="s">
        <v>93</v>
      </c>
      <c r="C26" s="6">
        <f t="shared" si="0"/>
        <v>-24596.590700156943</v>
      </c>
      <c r="D26" s="7" t="s">
        <v>93</v>
      </c>
      <c r="E26" s="5" t="s">
        <v>93</v>
      </c>
      <c r="F26" s="6">
        <v>33147.338449147974</v>
      </c>
      <c r="G26" s="7" t="s">
        <v>93</v>
      </c>
      <c r="H26" s="8" t="s">
        <v>93</v>
      </c>
      <c r="I26" s="6">
        <v>57743.929149304917</v>
      </c>
      <c r="J26" s="7" t="s">
        <v>93</v>
      </c>
    </row>
    <row r="27" spans="1:10" x14ac:dyDescent="0.3">
      <c r="A27" s="11" t="s">
        <v>24</v>
      </c>
      <c r="B27" s="5" t="s">
        <v>93</v>
      </c>
      <c r="C27" s="6">
        <f t="shared" si="0"/>
        <v>-25452.85404391573</v>
      </c>
      <c r="D27" s="7" t="s">
        <v>93</v>
      </c>
      <c r="E27" s="5" t="s">
        <v>93</v>
      </c>
      <c r="F27" s="6">
        <v>34259.663046096139</v>
      </c>
      <c r="G27" s="7" t="s">
        <v>93</v>
      </c>
      <c r="H27" s="8" t="s">
        <v>93</v>
      </c>
      <c r="I27" s="6">
        <v>59712.517090011868</v>
      </c>
      <c r="J27" s="7" t="s">
        <v>93</v>
      </c>
    </row>
    <row r="28" spans="1:10" x14ac:dyDescent="0.3">
      <c r="A28" s="11" t="s">
        <v>25</v>
      </c>
      <c r="B28" s="5" t="s">
        <v>93</v>
      </c>
      <c r="C28" s="6">
        <f t="shared" si="0"/>
        <v>-25585.563599863912</v>
      </c>
      <c r="D28" s="7" t="s">
        <v>93</v>
      </c>
      <c r="E28" s="5" t="s">
        <v>93</v>
      </c>
      <c r="F28" s="6">
        <v>34636.272763876703</v>
      </c>
      <c r="G28" s="7" t="s">
        <v>93</v>
      </c>
      <c r="H28" s="8" t="s">
        <v>93</v>
      </c>
      <c r="I28" s="6">
        <v>60221.836363740615</v>
      </c>
      <c r="J28" s="7" t="s">
        <v>93</v>
      </c>
    </row>
    <row r="29" spans="1:10" x14ac:dyDescent="0.3">
      <c r="A29" s="11" t="s">
        <v>26</v>
      </c>
      <c r="B29" s="5" t="s">
        <v>93</v>
      </c>
      <c r="C29" s="6">
        <f t="shared" si="0"/>
        <v>-26147.363094360619</v>
      </c>
      <c r="D29" s="7" t="s">
        <v>93</v>
      </c>
      <c r="E29" s="5" t="s">
        <v>93</v>
      </c>
      <c r="F29" s="6">
        <v>35990.754996049829</v>
      </c>
      <c r="G29" s="7" t="s">
        <v>93</v>
      </c>
      <c r="H29" s="8" t="s">
        <v>93</v>
      </c>
      <c r="I29" s="6">
        <v>62138.118090410448</v>
      </c>
      <c r="J29" s="7" t="s">
        <v>93</v>
      </c>
    </row>
    <row r="30" spans="1:10" x14ac:dyDescent="0.3">
      <c r="A30" s="11" t="s">
        <v>27</v>
      </c>
      <c r="B30" s="5" t="s">
        <v>93</v>
      </c>
      <c r="C30" s="6">
        <f t="shared" si="0"/>
        <v>-27147.637190379995</v>
      </c>
      <c r="D30" s="7" t="s">
        <v>93</v>
      </c>
      <c r="E30" s="5" t="s">
        <v>93</v>
      </c>
      <c r="F30" s="6">
        <v>36628.726163429717</v>
      </c>
      <c r="G30" s="7" t="s">
        <v>93</v>
      </c>
      <c r="H30" s="8" t="s">
        <v>93</v>
      </c>
      <c r="I30" s="6">
        <v>63776.363353809713</v>
      </c>
      <c r="J30" s="7" t="s">
        <v>93</v>
      </c>
    </row>
    <row r="31" spans="1:10" x14ac:dyDescent="0.3">
      <c r="A31" s="11" t="s">
        <v>28</v>
      </c>
      <c r="B31" s="5" t="s">
        <v>93</v>
      </c>
      <c r="C31" s="6">
        <f t="shared" si="0"/>
        <v>-28185.028305396161</v>
      </c>
      <c r="D31" s="7" t="s">
        <v>93</v>
      </c>
      <c r="E31" s="5" t="s">
        <v>93</v>
      </c>
      <c r="F31" s="6">
        <v>37469.981518269473</v>
      </c>
      <c r="G31" s="7" t="s">
        <v>93</v>
      </c>
      <c r="H31" s="8" t="s">
        <v>93</v>
      </c>
      <c r="I31" s="6">
        <v>65655.009823665634</v>
      </c>
      <c r="J31" s="7" t="s">
        <v>93</v>
      </c>
    </row>
    <row r="32" spans="1:10" x14ac:dyDescent="0.3">
      <c r="A32" s="11" t="s">
        <v>29</v>
      </c>
      <c r="B32" s="5" t="s">
        <v>93</v>
      </c>
      <c r="C32" s="6">
        <f t="shared" si="0"/>
        <v>-28798.259562602892</v>
      </c>
      <c r="D32" s="7" t="s">
        <v>93</v>
      </c>
      <c r="E32" s="5" t="s">
        <v>93</v>
      </c>
      <c r="F32" s="6">
        <v>37058.847985094224</v>
      </c>
      <c r="G32" s="7" t="s">
        <v>93</v>
      </c>
      <c r="H32" s="8" t="s">
        <v>93</v>
      </c>
      <c r="I32" s="6">
        <v>65857.107547697116</v>
      </c>
      <c r="J32" s="7" t="s">
        <v>93</v>
      </c>
    </row>
    <row r="33" spans="1:10" x14ac:dyDescent="0.3">
      <c r="A33" s="11" t="s">
        <v>30</v>
      </c>
      <c r="B33" s="5" t="s">
        <v>93</v>
      </c>
      <c r="C33" s="6">
        <f t="shared" si="0"/>
        <v>-28693.504323480738</v>
      </c>
      <c r="D33" s="7" t="s">
        <v>93</v>
      </c>
      <c r="E33" s="5" t="s">
        <v>93</v>
      </c>
      <c r="F33" s="6">
        <v>39211.24273304909</v>
      </c>
      <c r="G33" s="7" t="s">
        <v>93</v>
      </c>
      <c r="H33" s="8" t="s">
        <v>93</v>
      </c>
      <c r="I33" s="6">
        <v>67904.747056529828</v>
      </c>
      <c r="J33" s="7" t="s">
        <v>93</v>
      </c>
    </row>
    <row r="34" spans="1:10" x14ac:dyDescent="0.3">
      <c r="A34" s="11" t="s">
        <v>31</v>
      </c>
      <c r="B34" s="5">
        <f t="shared" ref="B34:B70" si="1">C34+D34</f>
        <v>-29398.543131503029</v>
      </c>
      <c r="C34" s="6">
        <f t="shared" si="0"/>
        <v>-29632.415310507051</v>
      </c>
      <c r="D34" s="9">
        <f t="shared" ref="D34:D70" si="2">G34-J34</f>
        <v>233.87217900402175</v>
      </c>
      <c r="E34" s="5">
        <f t="shared" ref="E34:E70" si="3">F34+G34</f>
        <v>62078.71682010893</v>
      </c>
      <c r="F34" s="6">
        <v>39435.267053579468</v>
      </c>
      <c r="G34" s="9">
        <v>22643.449766529462</v>
      </c>
      <c r="H34" s="8">
        <f t="shared" ref="H34:H70" si="4">I34+J34</f>
        <v>91477.259951611952</v>
      </c>
      <c r="I34" s="6">
        <v>69067.682364086519</v>
      </c>
      <c r="J34" s="9">
        <v>22409.57758752544</v>
      </c>
    </row>
    <row r="35" spans="1:10" x14ac:dyDescent="0.3">
      <c r="A35" s="11" t="s">
        <v>32</v>
      </c>
      <c r="B35" s="5">
        <f t="shared" si="1"/>
        <v>-28104.903337539676</v>
      </c>
      <c r="C35" s="6">
        <f t="shared" si="0"/>
        <v>-27997.631102862841</v>
      </c>
      <c r="D35" s="9">
        <f t="shared" si="2"/>
        <v>-107.27223467683507</v>
      </c>
      <c r="E35" s="5">
        <f t="shared" si="3"/>
        <v>65686.788568458622</v>
      </c>
      <c r="F35" s="6">
        <v>42438.435102790114</v>
      </c>
      <c r="G35" s="9">
        <v>23248.353465668508</v>
      </c>
      <c r="H35" s="8">
        <f t="shared" si="4"/>
        <v>93791.691905998305</v>
      </c>
      <c r="I35" s="6">
        <v>70436.066205652955</v>
      </c>
      <c r="J35" s="9">
        <v>23355.625700345343</v>
      </c>
    </row>
    <row r="36" spans="1:10" x14ac:dyDescent="0.3">
      <c r="A36" s="11" t="s">
        <v>89</v>
      </c>
      <c r="B36" s="5">
        <f t="shared" si="1"/>
        <v>-27231.025450476842</v>
      </c>
      <c r="C36" s="6">
        <f t="shared" si="0"/>
        <v>-27985.528819040315</v>
      </c>
      <c r="D36" s="9">
        <f t="shared" si="2"/>
        <v>754.50336856347349</v>
      </c>
      <c r="E36" s="5">
        <f t="shared" si="3"/>
        <v>67547.499166474881</v>
      </c>
      <c r="F36" s="6">
        <v>43654.880676734923</v>
      </c>
      <c r="G36" s="9">
        <v>23892.618489739965</v>
      </c>
      <c r="H36" s="8">
        <f t="shared" si="4"/>
        <v>94778.524616951734</v>
      </c>
      <c r="I36" s="6">
        <v>71640.409495775239</v>
      </c>
      <c r="J36" s="9">
        <v>23138.115121176492</v>
      </c>
    </row>
    <row r="37" spans="1:10" x14ac:dyDescent="0.3">
      <c r="A37" s="11" t="s">
        <v>90</v>
      </c>
      <c r="B37" s="5">
        <f t="shared" si="1"/>
        <v>-23131.040808962385</v>
      </c>
      <c r="C37" s="6">
        <f t="shared" si="0"/>
        <v>-24957.033956071733</v>
      </c>
      <c r="D37" s="9">
        <f t="shared" si="2"/>
        <v>1825.9931471093478</v>
      </c>
      <c r="E37" s="5">
        <f t="shared" si="3"/>
        <v>71225.685893558984</v>
      </c>
      <c r="F37" s="6">
        <v>45468.816595496908</v>
      </c>
      <c r="G37" s="9">
        <v>25756.869298062076</v>
      </c>
      <c r="H37" s="8">
        <f t="shared" si="4"/>
        <v>94356.726702521366</v>
      </c>
      <c r="I37" s="6">
        <v>70425.850551568641</v>
      </c>
      <c r="J37" s="9">
        <v>23930.876150952728</v>
      </c>
    </row>
    <row r="38" spans="1:10" x14ac:dyDescent="0.3">
      <c r="A38" s="11" t="s">
        <v>33</v>
      </c>
      <c r="B38" s="5">
        <f t="shared" si="1"/>
        <v>-24219.252023124103</v>
      </c>
      <c r="C38" s="6">
        <f t="shared" si="0"/>
        <v>-26282.859885833517</v>
      </c>
      <c r="D38" s="9">
        <f t="shared" si="2"/>
        <v>2063.6078627094139</v>
      </c>
      <c r="E38" s="5">
        <f t="shared" si="3"/>
        <v>76247.11675758216</v>
      </c>
      <c r="F38" s="6">
        <v>48239.756705717969</v>
      </c>
      <c r="G38" s="9">
        <v>28007.360051864191</v>
      </c>
      <c r="H38" s="8">
        <f t="shared" si="4"/>
        <v>100466.36878070627</v>
      </c>
      <c r="I38" s="6">
        <v>74522.616591551487</v>
      </c>
      <c r="J38" s="9">
        <v>25943.752189154777</v>
      </c>
    </row>
    <row r="39" spans="1:10" x14ac:dyDescent="0.3">
      <c r="A39" s="11" t="s">
        <v>34</v>
      </c>
      <c r="B39" s="5">
        <f t="shared" si="1"/>
        <v>-24358.956755129264</v>
      </c>
      <c r="C39" s="6">
        <f t="shared" si="0"/>
        <v>-27224.73760049761</v>
      </c>
      <c r="D39" s="9">
        <f t="shared" si="2"/>
        <v>2865.7808453683465</v>
      </c>
      <c r="E39" s="5">
        <f t="shared" si="3"/>
        <v>76651.995357379521</v>
      </c>
      <c r="F39" s="6">
        <v>47738.720818750109</v>
      </c>
      <c r="G39" s="9">
        <v>28913.274538629405</v>
      </c>
      <c r="H39" s="8">
        <f t="shared" si="4"/>
        <v>101010.95211250878</v>
      </c>
      <c r="I39" s="6">
        <v>74963.45841924772</v>
      </c>
      <c r="J39" s="9">
        <v>26047.493693261058</v>
      </c>
    </row>
    <row r="40" spans="1:10" x14ac:dyDescent="0.3">
      <c r="A40" s="11" t="s">
        <v>35</v>
      </c>
      <c r="B40" s="5">
        <f t="shared" si="1"/>
        <v>-21984.784870290263</v>
      </c>
      <c r="C40" s="6">
        <f t="shared" si="0"/>
        <v>-25615.014990963296</v>
      </c>
      <c r="D40" s="9">
        <f t="shared" si="2"/>
        <v>3630.2301206730335</v>
      </c>
      <c r="E40" s="5">
        <f t="shared" si="3"/>
        <v>80690.132266099448</v>
      </c>
      <c r="F40" s="6">
        <v>50814.873153073298</v>
      </c>
      <c r="G40" s="9">
        <v>29875.259113026143</v>
      </c>
      <c r="H40" s="8">
        <f t="shared" si="4"/>
        <v>102674.9171363897</v>
      </c>
      <c r="I40" s="6">
        <v>76429.888144036595</v>
      </c>
      <c r="J40" s="9">
        <v>26245.028992353109</v>
      </c>
    </row>
    <row r="41" spans="1:10" x14ac:dyDescent="0.3">
      <c r="A41" s="11" t="s">
        <v>36</v>
      </c>
      <c r="B41" s="5">
        <f t="shared" si="1"/>
        <v>-21286.598164758678</v>
      </c>
      <c r="C41" s="6">
        <f t="shared" si="0"/>
        <v>-25840.459086007897</v>
      </c>
      <c r="D41" s="9">
        <f t="shared" si="2"/>
        <v>4553.8609212492192</v>
      </c>
      <c r="E41" s="5">
        <f t="shared" si="3"/>
        <v>82051.427009027568</v>
      </c>
      <c r="F41" s="6">
        <v>51231.060102547308</v>
      </c>
      <c r="G41" s="9">
        <v>30820.366906480256</v>
      </c>
      <c r="H41" s="8">
        <f t="shared" si="4"/>
        <v>103338.02517378624</v>
      </c>
      <c r="I41" s="6">
        <v>77071.519188555205</v>
      </c>
      <c r="J41" s="9">
        <v>26266.505985231037</v>
      </c>
    </row>
    <row r="42" spans="1:10" x14ac:dyDescent="0.3">
      <c r="A42" s="11" t="s">
        <v>37</v>
      </c>
      <c r="B42" s="5">
        <f t="shared" si="1"/>
        <v>-20627.3098667331</v>
      </c>
      <c r="C42" s="6">
        <f t="shared" si="0"/>
        <v>-26308.670296799377</v>
      </c>
      <c r="D42" s="9">
        <f t="shared" si="2"/>
        <v>5681.3604300662773</v>
      </c>
      <c r="E42" s="5">
        <f t="shared" si="3"/>
        <v>86858.243528426858</v>
      </c>
      <c r="F42" s="6">
        <v>53997.03875395222</v>
      </c>
      <c r="G42" s="9">
        <v>32861.204774474645</v>
      </c>
      <c r="H42" s="8">
        <f t="shared" si="4"/>
        <v>107485.55339515996</v>
      </c>
      <c r="I42" s="6">
        <v>80305.709050751597</v>
      </c>
      <c r="J42" s="9">
        <v>27179.844344408368</v>
      </c>
    </row>
    <row r="43" spans="1:10" x14ac:dyDescent="0.3">
      <c r="A43" s="11" t="s">
        <v>38</v>
      </c>
      <c r="B43" s="5">
        <f t="shared" si="1"/>
        <v>-18730.379237995781</v>
      </c>
      <c r="C43" s="6">
        <f t="shared" si="0"/>
        <v>-25043.380649856779</v>
      </c>
      <c r="D43" s="9">
        <f t="shared" si="2"/>
        <v>6313.0014118609979</v>
      </c>
      <c r="E43" s="5">
        <f t="shared" si="3"/>
        <v>92123.943073546281</v>
      </c>
      <c r="F43" s="6">
        <v>57982.695349575304</v>
      </c>
      <c r="G43" s="9">
        <v>34141.24772397097</v>
      </c>
      <c r="H43" s="8">
        <f t="shared" si="4"/>
        <v>110854.32231154206</v>
      </c>
      <c r="I43" s="6">
        <v>83026.075999432083</v>
      </c>
      <c r="J43" s="9">
        <v>27828.246312109972</v>
      </c>
    </row>
    <row r="44" spans="1:10" x14ac:dyDescent="0.3">
      <c r="A44" s="11" t="s">
        <v>39</v>
      </c>
      <c r="B44" s="5">
        <f t="shared" si="1"/>
        <v>-14838.867949256946</v>
      </c>
      <c r="C44" s="6">
        <f t="shared" si="0"/>
        <v>-20586.751252025097</v>
      </c>
      <c r="D44" s="9">
        <f t="shared" si="2"/>
        <v>5747.8833027681503</v>
      </c>
      <c r="E44" s="5">
        <f t="shared" si="3"/>
        <v>93107.479513414757</v>
      </c>
      <c r="F44" s="6">
        <v>58869.880222552696</v>
      </c>
      <c r="G44" s="9">
        <v>34237.599290862054</v>
      </c>
      <c r="H44" s="8">
        <f t="shared" si="4"/>
        <v>107946.34746267169</v>
      </c>
      <c r="I44" s="6">
        <v>79456.631474577793</v>
      </c>
      <c r="J44" s="9">
        <v>28489.715988093903</v>
      </c>
    </row>
    <row r="45" spans="1:10" x14ac:dyDescent="0.3">
      <c r="A45" s="11" t="s">
        <v>40</v>
      </c>
      <c r="B45" s="5">
        <f t="shared" si="1"/>
        <v>-14339.242166996744</v>
      </c>
      <c r="C45" s="6">
        <f t="shared" si="0"/>
        <v>-19557.776962301345</v>
      </c>
      <c r="D45" s="9">
        <f t="shared" si="2"/>
        <v>5218.5347953046003</v>
      </c>
      <c r="E45" s="5">
        <f t="shared" si="3"/>
        <v>85421.389237196505</v>
      </c>
      <c r="F45" s="6">
        <v>51899.246826504168</v>
      </c>
      <c r="G45" s="9">
        <v>33522.142410692344</v>
      </c>
      <c r="H45" s="8">
        <f t="shared" si="4"/>
        <v>99760.631404193264</v>
      </c>
      <c r="I45" s="6">
        <v>71457.023788805513</v>
      </c>
      <c r="J45" s="9">
        <v>28303.607615387744</v>
      </c>
    </row>
    <row r="46" spans="1:10" x14ac:dyDescent="0.3">
      <c r="A46" s="11" t="s">
        <v>41</v>
      </c>
      <c r="B46" s="5">
        <f t="shared" si="1"/>
        <v>-10799.047550600855</v>
      </c>
      <c r="C46" s="6">
        <f t="shared" si="0"/>
        <v>-14899.294043830385</v>
      </c>
      <c r="D46" s="9">
        <f t="shared" si="2"/>
        <v>4100.2464932295297</v>
      </c>
      <c r="E46" s="5">
        <f t="shared" si="3"/>
        <v>76637.874628464779</v>
      </c>
      <c r="F46" s="6">
        <v>45412.361652714477</v>
      </c>
      <c r="G46" s="9">
        <v>31225.512975750305</v>
      </c>
      <c r="H46" s="8">
        <f t="shared" si="4"/>
        <v>87436.922179065645</v>
      </c>
      <c r="I46" s="6">
        <v>60311.655696544862</v>
      </c>
      <c r="J46" s="9">
        <v>27125.266482520776</v>
      </c>
    </row>
    <row r="47" spans="1:10" x14ac:dyDescent="0.3">
      <c r="A47" s="11" t="s">
        <v>42</v>
      </c>
      <c r="B47" s="5">
        <f t="shared" si="1"/>
        <v>-5376.8028366754552</v>
      </c>
      <c r="C47" s="6">
        <f t="shared" si="0"/>
        <v>-12063.216121762402</v>
      </c>
      <c r="D47" s="9">
        <f t="shared" si="2"/>
        <v>6686.4132850869464</v>
      </c>
      <c r="E47" s="5">
        <f t="shared" si="3"/>
        <v>76219.396208186372</v>
      </c>
      <c r="F47" s="6">
        <v>43512.362958795835</v>
      </c>
      <c r="G47" s="9">
        <v>32707.033249390533</v>
      </c>
      <c r="H47" s="8">
        <f t="shared" si="4"/>
        <v>81596.199044861831</v>
      </c>
      <c r="I47" s="6">
        <v>55575.579080558236</v>
      </c>
      <c r="J47" s="9">
        <v>26020.619964303587</v>
      </c>
    </row>
    <row r="48" spans="1:10" x14ac:dyDescent="0.3">
      <c r="A48" s="11" t="s">
        <v>43</v>
      </c>
      <c r="B48" s="5">
        <f t="shared" si="1"/>
        <v>-10565.547567605492</v>
      </c>
      <c r="C48" s="6">
        <f t="shared" si="0"/>
        <v>-15579.987956634759</v>
      </c>
      <c r="D48" s="9">
        <f t="shared" si="2"/>
        <v>5014.440389029267</v>
      </c>
      <c r="E48" s="5">
        <f t="shared" si="3"/>
        <v>73550.903204079499</v>
      </c>
      <c r="F48" s="6">
        <v>42963.010047121039</v>
      </c>
      <c r="G48" s="9">
        <v>30587.893156958457</v>
      </c>
      <c r="H48" s="8">
        <f t="shared" si="4"/>
        <v>84116.450771684991</v>
      </c>
      <c r="I48" s="6">
        <v>58542.998003755798</v>
      </c>
      <c r="J48" s="9">
        <v>25573.45276792919</v>
      </c>
    </row>
    <row r="49" spans="1:10" x14ac:dyDescent="0.3">
      <c r="A49" s="11" t="s">
        <v>44</v>
      </c>
      <c r="B49" s="5">
        <f t="shared" si="1"/>
        <v>-9491.5147180290369</v>
      </c>
      <c r="C49" s="6">
        <f t="shared" si="0"/>
        <v>-15927.85078068333</v>
      </c>
      <c r="D49" s="9">
        <f t="shared" si="2"/>
        <v>6436.3360626542926</v>
      </c>
      <c r="E49" s="5">
        <f t="shared" si="3"/>
        <v>79201.906661111032</v>
      </c>
      <c r="F49" s="6">
        <v>46721.162563210302</v>
      </c>
      <c r="G49" s="9">
        <v>32480.744097900726</v>
      </c>
      <c r="H49" s="8">
        <f t="shared" si="4"/>
        <v>88693.421379140069</v>
      </c>
      <c r="I49" s="6">
        <v>62649.013343893632</v>
      </c>
      <c r="J49" s="9">
        <v>26044.408035246433</v>
      </c>
    </row>
    <row r="50" spans="1:10" x14ac:dyDescent="0.3">
      <c r="A50" s="11" t="s">
        <v>45</v>
      </c>
      <c r="B50" s="5">
        <f t="shared" si="1"/>
        <v>-14106.670175149931</v>
      </c>
      <c r="C50" s="6">
        <f t="shared" si="0"/>
        <v>-19333.090533173774</v>
      </c>
      <c r="D50" s="9">
        <f t="shared" si="2"/>
        <v>5226.4203580238427</v>
      </c>
      <c r="E50" s="5">
        <f t="shared" si="3"/>
        <v>76792.646061555555</v>
      </c>
      <c r="F50" s="6">
        <v>45334.302302384458</v>
      </c>
      <c r="G50" s="9">
        <v>31458.343759171094</v>
      </c>
      <c r="H50" s="8">
        <f t="shared" si="4"/>
        <v>90899.31623670549</v>
      </c>
      <c r="I50" s="6">
        <v>64667.392835558232</v>
      </c>
      <c r="J50" s="9">
        <v>26231.923401147251</v>
      </c>
    </row>
    <row r="51" spans="1:10" x14ac:dyDescent="0.3">
      <c r="A51" s="11" t="s">
        <v>46</v>
      </c>
      <c r="B51" s="5">
        <f t="shared" si="1"/>
        <v>-13710.711081752295</v>
      </c>
      <c r="C51" s="6">
        <f t="shared" si="0"/>
        <v>-19114.748960180921</v>
      </c>
      <c r="D51" s="9">
        <f t="shared" si="2"/>
        <v>5404.0378784286258</v>
      </c>
      <c r="E51" s="5">
        <f t="shared" si="3"/>
        <v>78330.999554029055</v>
      </c>
      <c r="F51" s="6">
        <v>46859.608594694699</v>
      </c>
      <c r="G51" s="9">
        <v>31471.390959334349</v>
      </c>
      <c r="H51" s="8">
        <f t="shared" si="4"/>
        <v>92041.710635781346</v>
      </c>
      <c r="I51" s="6">
        <v>65974.35755487562</v>
      </c>
      <c r="J51" s="9">
        <v>26067.353080905723</v>
      </c>
    </row>
    <row r="52" spans="1:10" x14ac:dyDescent="0.3">
      <c r="A52" s="11" t="s">
        <v>47</v>
      </c>
      <c r="B52" s="5">
        <f t="shared" si="1"/>
        <v>-15021.041844966414</v>
      </c>
      <c r="C52" s="6">
        <f t="shared" si="0"/>
        <v>-21148.580200885663</v>
      </c>
      <c r="D52" s="9">
        <f t="shared" si="2"/>
        <v>6127.5383559192487</v>
      </c>
      <c r="E52" s="5">
        <f t="shared" si="3"/>
        <v>81632.519708554755</v>
      </c>
      <c r="F52" s="6">
        <v>48943.761376084374</v>
      </c>
      <c r="G52" s="9">
        <v>32688.758332470388</v>
      </c>
      <c r="H52" s="8">
        <f t="shared" si="4"/>
        <v>96653.561553521169</v>
      </c>
      <c r="I52" s="6">
        <v>70092.341576970037</v>
      </c>
      <c r="J52" s="9">
        <v>26561.21997655114</v>
      </c>
    </row>
    <row r="53" spans="1:10" x14ac:dyDescent="0.3">
      <c r="A53" s="11" t="s">
        <v>48</v>
      </c>
      <c r="B53" s="5">
        <f t="shared" si="1"/>
        <v>-12900.461371562764</v>
      </c>
      <c r="C53" s="6">
        <f t="shared" si="0"/>
        <v>-19574.365559191065</v>
      </c>
      <c r="D53" s="9">
        <f t="shared" si="2"/>
        <v>6673.9041876283009</v>
      </c>
      <c r="E53" s="5">
        <f t="shared" si="3"/>
        <v>86530.324870286422</v>
      </c>
      <c r="F53" s="6">
        <v>52752.41352126225</v>
      </c>
      <c r="G53" s="9">
        <v>33777.91134902418</v>
      </c>
      <c r="H53" s="8">
        <f t="shared" si="4"/>
        <v>99430.786241849186</v>
      </c>
      <c r="I53" s="6">
        <v>72326.779080453314</v>
      </c>
      <c r="J53" s="9">
        <v>27104.007161395879</v>
      </c>
    </row>
    <row r="54" spans="1:10" x14ac:dyDescent="0.3">
      <c r="A54" s="11" t="s">
        <v>49</v>
      </c>
      <c r="B54" s="5">
        <f t="shared" si="1"/>
        <v>-18655.015946131778</v>
      </c>
      <c r="C54" s="6">
        <f t="shared" si="0"/>
        <v>-26589.160137892562</v>
      </c>
      <c r="D54" s="9">
        <f t="shared" si="2"/>
        <v>7934.1441917607845</v>
      </c>
      <c r="E54" s="5">
        <f t="shared" si="3"/>
        <v>87690.943554482044</v>
      </c>
      <c r="F54" s="6">
        <v>52457.145975178435</v>
      </c>
      <c r="G54" s="9">
        <v>35233.797579303617</v>
      </c>
      <c r="H54" s="8">
        <f t="shared" si="4"/>
        <v>106345.95950061383</v>
      </c>
      <c r="I54" s="6">
        <v>79046.306113070998</v>
      </c>
      <c r="J54" s="9">
        <v>27299.653387542832</v>
      </c>
    </row>
    <row r="55" spans="1:10" x14ac:dyDescent="0.3">
      <c r="A55" s="11" t="s">
        <v>50</v>
      </c>
      <c r="B55" s="5">
        <f t="shared" si="1"/>
        <v>-19329.299482822036</v>
      </c>
      <c r="C55" s="6">
        <f t="shared" si="0"/>
        <v>-27141.141649141842</v>
      </c>
      <c r="D55" s="9">
        <f t="shared" si="2"/>
        <v>7811.842166319806</v>
      </c>
      <c r="E55" s="5">
        <f t="shared" si="3"/>
        <v>91084.53139760968</v>
      </c>
      <c r="F55" s="6">
        <v>54950.684039976804</v>
      </c>
      <c r="G55" s="9">
        <v>36133.847357632883</v>
      </c>
      <c r="H55" s="8">
        <f t="shared" si="4"/>
        <v>110413.83088043172</v>
      </c>
      <c r="I55" s="6">
        <v>82091.825689118647</v>
      </c>
      <c r="J55" s="9">
        <v>28322.005191313077</v>
      </c>
    </row>
    <row r="56" spans="1:10" x14ac:dyDescent="0.3">
      <c r="A56" s="11" t="s">
        <v>51</v>
      </c>
      <c r="B56" s="5">
        <f t="shared" si="1"/>
        <v>-16263.764657579093</v>
      </c>
      <c r="C56" s="6">
        <f t="shared" si="0"/>
        <v>-24503.138103739082</v>
      </c>
      <c r="D56" s="9">
        <f t="shared" si="2"/>
        <v>8239.3734461599888</v>
      </c>
      <c r="E56" s="5">
        <f t="shared" si="3"/>
        <v>91688.49125159769</v>
      </c>
      <c r="F56" s="6">
        <v>54927.272088326674</v>
      </c>
      <c r="G56" s="9">
        <v>36761.219163271016</v>
      </c>
      <c r="H56" s="8">
        <f t="shared" si="4"/>
        <v>107952.25590917678</v>
      </c>
      <c r="I56" s="6">
        <v>79430.410192065756</v>
      </c>
      <c r="J56" s="9">
        <v>28521.845717111028</v>
      </c>
    </row>
    <row r="57" spans="1:10" x14ac:dyDescent="0.3">
      <c r="A57" s="11" t="s">
        <v>52</v>
      </c>
      <c r="B57" s="5">
        <f t="shared" si="1"/>
        <v>-19746.751771164771</v>
      </c>
      <c r="C57" s="6">
        <f t="shared" si="0"/>
        <v>-27884.050106924202</v>
      </c>
      <c r="D57" s="9">
        <f t="shared" si="2"/>
        <v>8137.2983357594312</v>
      </c>
      <c r="E57" s="5">
        <f t="shared" si="3"/>
        <v>90257.554375580105</v>
      </c>
      <c r="F57" s="6">
        <v>54493.021015787614</v>
      </c>
      <c r="G57" s="9">
        <v>35764.533359792491</v>
      </c>
      <c r="H57" s="8">
        <f t="shared" si="4"/>
        <v>110004.30614674487</v>
      </c>
      <c r="I57" s="6">
        <v>82377.071122711815</v>
      </c>
      <c r="J57" s="9">
        <v>27627.23502403306</v>
      </c>
    </row>
    <row r="58" spans="1:10" x14ac:dyDescent="0.3">
      <c r="A58" s="11" t="s">
        <v>53</v>
      </c>
      <c r="B58" s="5">
        <f t="shared" si="1"/>
        <v>-21228.531353808299</v>
      </c>
      <c r="C58" s="6">
        <f t="shared" si="0"/>
        <v>-29000.168896790863</v>
      </c>
      <c r="D58" s="9">
        <f t="shared" si="2"/>
        <v>7771.6375429825639</v>
      </c>
      <c r="E58" s="5">
        <f t="shared" si="3"/>
        <v>89931.034812847764</v>
      </c>
      <c r="F58" s="6">
        <v>54090.053396753625</v>
      </c>
      <c r="G58" s="9">
        <v>35840.981416094139</v>
      </c>
      <c r="H58" s="8">
        <f t="shared" si="4"/>
        <v>111159.56616665606</v>
      </c>
      <c r="I58" s="6">
        <v>83090.222293544488</v>
      </c>
      <c r="J58" s="9">
        <v>28069.343873111575</v>
      </c>
    </row>
    <row r="59" spans="1:10" x14ac:dyDescent="0.3">
      <c r="A59" s="11" t="s">
        <v>54</v>
      </c>
      <c r="B59" s="5">
        <f t="shared" si="1"/>
        <v>-19715.802101501125</v>
      </c>
      <c r="C59" s="6">
        <f t="shared" si="0"/>
        <v>-27408.460179758855</v>
      </c>
      <c r="D59" s="9">
        <f t="shared" si="2"/>
        <v>7692.6580782577294</v>
      </c>
      <c r="E59" s="5">
        <f t="shared" si="3"/>
        <v>90461.211450951858</v>
      </c>
      <c r="F59" s="6">
        <v>54609.43418107988</v>
      </c>
      <c r="G59" s="9">
        <v>35851.777269871978</v>
      </c>
      <c r="H59" s="8">
        <f t="shared" si="4"/>
        <v>110177.01355245299</v>
      </c>
      <c r="I59" s="6">
        <v>82017.894360838734</v>
      </c>
      <c r="J59" s="9">
        <v>28159.119191614249</v>
      </c>
    </row>
    <row r="60" spans="1:10" x14ac:dyDescent="0.3">
      <c r="A60" s="11" t="s">
        <v>55</v>
      </c>
      <c r="B60" s="5">
        <f t="shared" si="1"/>
        <v>-23341.005771492917</v>
      </c>
      <c r="C60" s="6">
        <f t="shared" si="0"/>
        <v>-31192.418271139482</v>
      </c>
      <c r="D60" s="9">
        <f t="shared" si="2"/>
        <v>7851.4124996465653</v>
      </c>
      <c r="E60" s="5">
        <f t="shared" si="3"/>
        <v>88758.410049388171</v>
      </c>
      <c r="F60" s="6">
        <v>52691.61026687453</v>
      </c>
      <c r="G60" s="9">
        <v>36066.799782513641</v>
      </c>
      <c r="H60" s="8">
        <f t="shared" si="4"/>
        <v>112099.41582088108</v>
      </c>
      <c r="I60" s="6">
        <v>83884.028538014012</v>
      </c>
      <c r="J60" s="9">
        <v>28215.387282867076</v>
      </c>
    </row>
    <row r="61" spans="1:10" x14ac:dyDescent="0.3">
      <c r="A61" s="11" t="s">
        <v>56</v>
      </c>
      <c r="B61" s="5">
        <f t="shared" si="1"/>
        <v>-21819.102082978679</v>
      </c>
      <c r="C61" s="6">
        <f t="shared" si="0"/>
        <v>-29915.090642091825</v>
      </c>
      <c r="D61" s="9">
        <f t="shared" si="2"/>
        <v>8095.988559113146</v>
      </c>
      <c r="E61" s="5">
        <f t="shared" si="3"/>
        <v>88590.684113538038</v>
      </c>
      <c r="F61" s="6">
        <v>52627.662272017791</v>
      </c>
      <c r="G61" s="9">
        <v>35963.02184152024</v>
      </c>
      <c r="H61" s="8">
        <f t="shared" si="4"/>
        <v>110409.78619651671</v>
      </c>
      <c r="I61" s="6">
        <v>82542.752914109617</v>
      </c>
      <c r="J61" s="9">
        <v>27867.033282407094</v>
      </c>
    </row>
    <row r="62" spans="1:10" x14ac:dyDescent="0.3">
      <c r="A62" s="11" t="s">
        <v>57</v>
      </c>
      <c r="B62" s="5">
        <f t="shared" si="1"/>
        <v>-22075.271584667316</v>
      </c>
      <c r="C62" s="6">
        <f t="shared" si="0"/>
        <v>-31742.087688433792</v>
      </c>
      <c r="D62" s="9">
        <f t="shared" si="2"/>
        <v>9666.8161037664759</v>
      </c>
      <c r="E62" s="5">
        <f t="shared" si="3"/>
        <v>89229.395650024482</v>
      </c>
      <c r="F62" s="6">
        <v>51784.025867591379</v>
      </c>
      <c r="G62" s="9">
        <v>37445.369782433103</v>
      </c>
      <c r="H62" s="8">
        <f t="shared" si="4"/>
        <v>111304.66723469179</v>
      </c>
      <c r="I62" s="6">
        <v>83526.113556025171</v>
      </c>
      <c r="J62" s="9">
        <v>27778.553678666627</v>
      </c>
    </row>
    <row r="63" spans="1:10" x14ac:dyDescent="0.3">
      <c r="A63" s="11" t="s">
        <v>58</v>
      </c>
      <c r="B63" s="5">
        <f t="shared" si="1"/>
        <v>-19783.389117241946</v>
      </c>
      <c r="C63" s="6">
        <f t="shared" si="0"/>
        <v>-28576.652523239762</v>
      </c>
      <c r="D63" s="9">
        <f t="shared" si="2"/>
        <v>8793.2634059978154</v>
      </c>
      <c r="E63" s="5">
        <f t="shared" si="3"/>
        <v>90498.379652544361</v>
      </c>
      <c r="F63" s="6">
        <v>53742.854690648986</v>
      </c>
      <c r="G63" s="9">
        <v>36755.524961895375</v>
      </c>
      <c r="H63" s="8">
        <f t="shared" si="4"/>
        <v>110281.76876978631</v>
      </c>
      <c r="I63" s="6">
        <v>82319.507213888748</v>
      </c>
      <c r="J63" s="9">
        <v>27962.261555897559</v>
      </c>
    </row>
    <row r="64" spans="1:10" x14ac:dyDescent="0.3">
      <c r="A64" s="11" t="s">
        <v>59</v>
      </c>
      <c r="B64" s="5">
        <f t="shared" si="1"/>
        <v>-19655.024365669931</v>
      </c>
      <c r="C64" s="6">
        <f t="shared" si="0"/>
        <v>-28514.603762092571</v>
      </c>
      <c r="D64" s="9">
        <f t="shared" si="2"/>
        <v>8859.5793964226395</v>
      </c>
      <c r="E64" s="5">
        <f t="shared" si="3"/>
        <v>92758.989820917486</v>
      </c>
      <c r="F64" s="6">
        <v>56289.915079802733</v>
      </c>
      <c r="G64" s="9">
        <v>36469.074741114753</v>
      </c>
      <c r="H64" s="8">
        <f t="shared" si="4"/>
        <v>112414.01418658742</v>
      </c>
      <c r="I64" s="6">
        <v>84804.518841895304</v>
      </c>
      <c r="J64" s="9">
        <v>27609.495344692114</v>
      </c>
    </row>
    <row r="65" spans="1:10" x14ac:dyDescent="0.3">
      <c r="A65" s="11" t="s">
        <v>60</v>
      </c>
      <c r="B65" s="5">
        <f t="shared" si="1"/>
        <v>-23150.459288046881</v>
      </c>
      <c r="C65" s="6">
        <f t="shared" si="0"/>
        <v>-32715.643131859957</v>
      </c>
      <c r="D65" s="9">
        <f t="shared" si="2"/>
        <v>9565.1838438130762</v>
      </c>
      <c r="E65" s="5">
        <f t="shared" si="3"/>
        <v>93422.168487956311</v>
      </c>
      <c r="F65" s="6">
        <v>55601.737233399523</v>
      </c>
      <c r="G65" s="9">
        <v>37820.431254556788</v>
      </c>
      <c r="H65" s="8">
        <f t="shared" si="4"/>
        <v>116572.6277760032</v>
      </c>
      <c r="I65" s="6">
        <v>88317.38036525948</v>
      </c>
      <c r="J65" s="9">
        <v>28255.247410743712</v>
      </c>
    </row>
    <row r="66" spans="1:10" x14ac:dyDescent="0.3">
      <c r="A66" s="11" t="s">
        <v>61</v>
      </c>
      <c r="B66" s="5">
        <f t="shared" si="1"/>
        <v>-22646.612744858074</v>
      </c>
      <c r="C66" s="6">
        <f t="shared" si="0"/>
        <v>-32927.092362333446</v>
      </c>
      <c r="D66" s="9">
        <f t="shared" si="2"/>
        <v>10280.479617475372</v>
      </c>
      <c r="E66" s="5">
        <f t="shared" si="3"/>
        <v>94762.169661499924</v>
      </c>
      <c r="F66" s="6">
        <v>55847.070651539172</v>
      </c>
      <c r="G66" s="9">
        <v>38915.099009960752</v>
      </c>
      <c r="H66" s="8">
        <f t="shared" si="4"/>
        <v>117408.78240635799</v>
      </c>
      <c r="I66" s="6">
        <v>88774.163013872618</v>
      </c>
      <c r="J66" s="9">
        <v>28634.61939248538</v>
      </c>
    </row>
    <row r="67" spans="1:10" x14ac:dyDescent="0.3">
      <c r="A67" s="11" t="s">
        <v>62</v>
      </c>
      <c r="B67" s="5">
        <f t="shared" si="1"/>
        <v>-25675.673643629518</v>
      </c>
      <c r="C67" s="6">
        <f t="shared" si="0"/>
        <v>-37069.119294477023</v>
      </c>
      <c r="D67" s="9">
        <f t="shared" si="2"/>
        <v>11393.445650847505</v>
      </c>
      <c r="E67" s="5">
        <f t="shared" si="3"/>
        <v>98179.027206380808</v>
      </c>
      <c r="F67" s="6">
        <v>57665.340609604209</v>
      </c>
      <c r="G67" s="9">
        <v>40513.686596776599</v>
      </c>
      <c r="H67" s="8">
        <f t="shared" si="4"/>
        <v>123854.70085001033</v>
      </c>
      <c r="I67" s="6">
        <v>94734.459904081232</v>
      </c>
      <c r="J67" s="9">
        <v>29120.240945929094</v>
      </c>
    </row>
    <row r="68" spans="1:10" x14ac:dyDescent="0.3">
      <c r="A68" s="11" t="s">
        <v>63</v>
      </c>
      <c r="B68" s="5">
        <f t="shared" si="1"/>
        <v>-25015.402596577955</v>
      </c>
      <c r="C68" s="6">
        <f t="shared" si="0"/>
        <v>-37397.722806961872</v>
      </c>
      <c r="D68" s="9">
        <f t="shared" si="2"/>
        <v>12382.320210383918</v>
      </c>
      <c r="E68" s="5">
        <f t="shared" si="3"/>
        <v>98008.806736324274</v>
      </c>
      <c r="F68" s="6">
        <v>56637.096863319253</v>
      </c>
      <c r="G68" s="9">
        <v>41371.70987300502</v>
      </c>
      <c r="H68" s="8">
        <f t="shared" si="4"/>
        <v>123024.20933290223</v>
      </c>
      <c r="I68" s="6">
        <v>94034.819670281126</v>
      </c>
      <c r="J68" s="9">
        <v>28989.389662621103</v>
      </c>
    </row>
    <row r="69" spans="1:10" x14ac:dyDescent="0.3">
      <c r="A69" s="11" t="s">
        <v>64</v>
      </c>
      <c r="B69" s="5">
        <f t="shared" si="1"/>
        <v>-27374.198978267603</v>
      </c>
      <c r="C69" s="6">
        <f t="shared" si="0"/>
        <v>-37681.270199560808</v>
      </c>
      <c r="D69" s="9">
        <f t="shared" si="2"/>
        <v>10307.071221293205</v>
      </c>
      <c r="E69" s="5">
        <f t="shared" si="3"/>
        <v>95562.305299265601</v>
      </c>
      <c r="F69" s="6">
        <v>54533.061099007973</v>
      </c>
      <c r="G69" s="9">
        <v>41029.244200257621</v>
      </c>
      <c r="H69" s="8">
        <f t="shared" si="4"/>
        <v>122936.5042775332</v>
      </c>
      <c r="I69" s="6">
        <v>92214.331298568781</v>
      </c>
      <c r="J69" s="9">
        <v>30722.172978964416</v>
      </c>
    </row>
    <row r="70" spans="1:10" x14ac:dyDescent="0.3">
      <c r="A70" s="11" t="s">
        <v>65</v>
      </c>
      <c r="B70" s="5">
        <f t="shared" si="1"/>
        <v>-24656.545540694715</v>
      </c>
      <c r="C70" s="6">
        <f t="shared" si="0"/>
        <v>-36350.921512185261</v>
      </c>
      <c r="D70" s="9">
        <f t="shared" si="2"/>
        <v>11694.375971490546</v>
      </c>
      <c r="E70" s="5">
        <f t="shared" si="3"/>
        <v>97236.576045522903</v>
      </c>
      <c r="F70" s="6">
        <v>55687.0397301677</v>
      </c>
      <c r="G70" s="9">
        <v>41549.536315355195</v>
      </c>
      <c r="H70" s="8">
        <f t="shared" si="4"/>
        <v>121893.1215862176</v>
      </c>
      <c r="I70" s="6">
        <v>92037.961242352962</v>
      </c>
      <c r="J70" s="9">
        <v>29855.160343864649</v>
      </c>
    </row>
    <row r="71" spans="1:10" x14ac:dyDescent="0.3">
      <c r="A71" s="11" t="s">
        <v>66</v>
      </c>
      <c r="B71" s="5">
        <f t="shared" ref="B71:B89" si="5">C71+D71</f>
        <v>-27736.736829982499</v>
      </c>
      <c r="C71" s="6">
        <f t="shared" ref="C71:C89" si="6">F71-I71</f>
        <v>-39111.236893594818</v>
      </c>
      <c r="D71" s="9">
        <f t="shared" ref="D71:D89" si="7">G71-J71</f>
        <v>11374.500063612319</v>
      </c>
      <c r="E71" s="5">
        <f t="shared" ref="E71:E89" si="8">F71+G71</f>
        <v>95169.615430173144</v>
      </c>
      <c r="F71" s="6">
        <v>53916.587014107936</v>
      </c>
      <c r="G71" s="9">
        <v>41253.028416065215</v>
      </c>
      <c r="H71" s="8">
        <f t="shared" ref="H71:H89" si="9">I71+J71</f>
        <v>122906.35226015565</v>
      </c>
      <c r="I71" s="6">
        <v>93027.823907702754</v>
      </c>
      <c r="J71" s="9">
        <v>29878.528352452897</v>
      </c>
    </row>
    <row r="72" spans="1:10" x14ac:dyDescent="0.3">
      <c r="A72" s="11" t="s">
        <v>67</v>
      </c>
      <c r="B72" s="5">
        <f t="shared" si="5"/>
        <v>-29475.176224825485</v>
      </c>
      <c r="C72" s="6">
        <f t="shared" si="6"/>
        <v>-39727.610410725661</v>
      </c>
      <c r="D72" s="9">
        <f t="shared" si="7"/>
        <v>10252.434185900176</v>
      </c>
      <c r="E72" s="5">
        <f t="shared" si="8"/>
        <v>93773.514877620371</v>
      </c>
      <c r="F72" s="6">
        <v>53227.220701589693</v>
      </c>
      <c r="G72" s="9">
        <v>40546.294176030678</v>
      </c>
      <c r="H72" s="8">
        <f t="shared" si="9"/>
        <v>123248.69110244585</v>
      </c>
      <c r="I72" s="6">
        <v>92954.831112315354</v>
      </c>
      <c r="J72" s="9">
        <v>30293.859990130502</v>
      </c>
    </row>
    <row r="73" spans="1:10" x14ac:dyDescent="0.3">
      <c r="A73" s="11" t="s">
        <v>68</v>
      </c>
      <c r="B73" s="5">
        <f t="shared" si="5"/>
        <v>-28715.642791670238</v>
      </c>
      <c r="C73" s="6">
        <f t="shared" si="6"/>
        <v>-40044.634460667185</v>
      </c>
      <c r="D73" s="9">
        <f t="shared" si="7"/>
        <v>11328.991668996947</v>
      </c>
      <c r="E73" s="5">
        <f t="shared" si="8"/>
        <v>96330.493202778045</v>
      </c>
      <c r="F73" s="6">
        <v>54324.416380229137</v>
      </c>
      <c r="G73" s="9">
        <v>42006.076822548908</v>
      </c>
      <c r="H73" s="8">
        <f t="shared" si="9"/>
        <v>125046.13599444828</v>
      </c>
      <c r="I73" s="6">
        <v>94369.050840896321</v>
      </c>
      <c r="J73" s="9">
        <v>30677.085153551961</v>
      </c>
    </row>
    <row r="74" spans="1:10" x14ac:dyDescent="0.3">
      <c r="A74" s="11" t="s">
        <v>69</v>
      </c>
      <c r="B74" s="5">
        <f t="shared" si="5"/>
        <v>-23763.036569282121</v>
      </c>
      <c r="C74" s="6">
        <f t="shared" si="6"/>
        <v>-35187.296790129607</v>
      </c>
      <c r="D74" s="9">
        <f t="shared" si="7"/>
        <v>11424.260220847485</v>
      </c>
      <c r="E74" s="5">
        <f t="shared" si="8"/>
        <v>96699.480903013507</v>
      </c>
      <c r="F74" s="6">
        <v>53845.655773987077</v>
      </c>
      <c r="G74" s="9">
        <v>42853.825129026431</v>
      </c>
      <c r="H74" s="8">
        <f t="shared" si="9"/>
        <v>120462.51747229563</v>
      </c>
      <c r="I74" s="6">
        <v>89032.952564116684</v>
      </c>
      <c r="J74" s="9">
        <v>31429.564908178945</v>
      </c>
    </row>
    <row r="75" spans="1:10" x14ac:dyDescent="0.3">
      <c r="A75" s="11" t="s">
        <v>70</v>
      </c>
      <c r="B75" s="5">
        <f t="shared" si="5"/>
        <v>-25535.24191785631</v>
      </c>
      <c r="C75" s="6">
        <f t="shared" si="6"/>
        <v>-38124.327084964796</v>
      </c>
      <c r="D75" s="9">
        <f t="shared" si="7"/>
        <v>12589.085167108486</v>
      </c>
      <c r="E75" s="5">
        <f t="shared" si="8"/>
        <v>97505.138042085484</v>
      </c>
      <c r="F75" s="6">
        <v>53712.961252902649</v>
      </c>
      <c r="G75" s="9">
        <v>43792.176789182828</v>
      </c>
      <c r="H75" s="8">
        <f t="shared" si="9"/>
        <v>123040.37995994178</v>
      </c>
      <c r="I75" s="6">
        <v>91837.288337867445</v>
      </c>
      <c r="J75" s="9">
        <v>31203.091622074342</v>
      </c>
    </row>
    <row r="76" spans="1:10" x14ac:dyDescent="0.3">
      <c r="A76" s="11" t="s">
        <v>71</v>
      </c>
      <c r="B76" s="5">
        <f t="shared" si="5"/>
        <v>-24812.888254003123</v>
      </c>
      <c r="C76" s="6">
        <f t="shared" si="6"/>
        <v>-37509.310314114482</v>
      </c>
      <c r="D76" s="9">
        <f t="shared" si="7"/>
        <v>12696.422060111359</v>
      </c>
      <c r="E76" s="5">
        <f t="shared" si="8"/>
        <v>97472.854472678577</v>
      </c>
      <c r="F76" s="6">
        <v>53867.044962339831</v>
      </c>
      <c r="G76" s="9">
        <v>43605.809510338746</v>
      </c>
      <c r="H76" s="8">
        <f t="shared" si="9"/>
        <v>122285.7427266817</v>
      </c>
      <c r="I76" s="6">
        <v>91376.355276454313</v>
      </c>
      <c r="J76" s="9">
        <v>30909.387450227387</v>
      </c>
    </row>
    <row r="77" spans="1:10" x14ac:dyDescent="0.3">
      <c r="A77" s="11" t="s">
        <v>72</v>
      </c>
      <c r="B77" s="5">
        <f t="shared" si="5"/>
        <v>-24759.152640531491</v>
      </c>
      <c r="C77" s="6">
        <f t="shared" si="6"/>
        <v>-37742.259952464156</v>
      </c>
      <c r="D77" s="9">
        <f t="shared" si="7"/>
        <v>12983.107311932665</v>
      </c>
      <c r="E77" s="5">
        <f t="shared" si="8"/>
        <v>98437.628774913072</v>
      </c>
      <c r="F77" s="6">
        <v>54112.00610346107</v>
      </c>
      <c r="G77" s="9">
        <v>44325.622671452002</v>
      </c>
      <c r="H77" s="8">
        <f t="shared" si="9"/>
        <v>123196.78141544457</v>
      </c>
      <c r="I77" s="6">
        <v>91854.266055925225</v>
      </c>
      <c r="J77" s="9">
        <v>31342.515359519337</v>
      </c>
    </row>
    <row r="78" spans="1:10" x14ac:dyDescent="0.3">
      <c r="A78" s="11" t="s">
        <v>73</v>
      </c>
      <c r="B78" s="5">
        <f t="shared" si="5"/>
        <v>-22998.940205496816</v>
      </c>
      <c r="C78" s="6">
        <f t="shared" si="6"/>
        <v>-35051.250076494813</v>
      </c>
      <c r="D78" s="9">
        <f t="shared" si="7"/>
        <v>12052.309870997997</v>
      </c>
      <c r="E78" s="5">
        <f t="shared" si="8"/>
        <v>101437.95794197862</v>
      </c>
      <c r="F78" s="6">
        <v>56967.554182684828</v>
      </c>
      <c r="G78" s="9">
        <v>44470.403759293789</v>
      </c>
      <c r="H78" s="8">
        <f t="shared" si="9"/>
        <v>124436.89814747544</v>
      </c>
      <c r="I78" s="6">
        <v>92018.80425917964</v>
      </c>
      <c r="J78" s="9">
        <v>32418.093888295793</v>
      </c>
    </row>
    <row r="79" spans="1:10" x14ac:dyDescent="0.3">
      <c r="A79" s="11" t="s">
        <v>74</v>
      </c>
      <c r="B79" s="5">
        <f t="shared" si="5"/>
        <v>-25468.08261180624</v>
      </c>
      <c r="C79" s="6">
        <f t="shared" si="6"/>
        <v>-37789.90284747089</v>
      </c>
      <c r="D79" s="9">
        <f t="shared" si="7"/>
        <v>12321.820235664651</v>
      </c>
      <c r="E79" s="5">
        <f t="shared" si="8"/>
        <v>100564.10500273597</v>
      </c>
      <c r="F79" s="6">
        <v>54919.60915627754</v>
      </c>
      <c r="G79" s="9">
        <v>45644.495846458442</v>
      </c>
      <c r="H79" s="8">
        <f t="shared" si="9"/>
        <v>126032.18761454223</v>
      </c>
      <c r="I79" s="6">
        <v>92709.51200374843</v>
      </c>
      <c r="J79" s="9">
        <v>33322.675610793791</v>
      </c>
    </row>
    <row r="80" spans="1:10" x14ac:dyDescent="0.3">
      <c r="A80" s="11" t="s">
        <v>75</v>
      </c>
      <c r="B80" s="5">
        <f t="shared" si="5"/>
        <v>-25032.85318087427</v>
      </c>
      <c r="C80" s="6">
        <f t="shared" si="6"/>
        <v>-38919.788218285932</v>
      </c>
      <c r="D80" s="9">
        <f t="shared" si="7"/>
        <v>13886.935037411662</v>
      </c>
      <c r="E80" s="5">
        <f t="shared" si="8"/>
        <v>104361.6640088781</v>
      </c>
      <c r="F80" s="6">
        <v>56818.846465483541</v>
      </c>
      <c r="G80" s="9">
        <v>47542.817543394558</v>
      </c>
      <c r="H80" s="8">
        <f t="shared" si="9"/>
        <v>129394.51718975237</v>
      </c>
      <c r="I80" s="6">
        <v>95738.634683769473</v>
      </c>
      <c r="J80" s="9">
        <v>33655.882505982896</v>
      </c>
    </row>
    <row r="81" spans="1:10" x14ac:dyDescent="0.3">
      <c r="A81" s="11" t="s">
        <v>76</v>
      </c>
      <c r="B81" s="5">
        <f t="shared" si="5"/>
        <v>-29606.975455531428</v>
      </c>
      <c r="C81" s="6">
        <f t="shared" si="6"/>
        <v>-43203.555421457109</v>
      </c>
      <c r="D81" s="9">
        <f t="shared" si="7"/>
        <v>13596.579965925681</v>
      </c>
      <c r="E81" s="5">
        <f t="shared" si="8"/>
        <v>107293.98123811746</v>
      </c>
      <c r="F81" s="6">
        <v>59752.336607264246</v>
      </c>
      <c r="G81" s="9">
        <v>47541.64463085321</v>
      </c>
      <c r="H81" s="8">
        <f t="shared" si="9"/>
        <v>136900.95669364888</v>
      </c>
      <c r="I81" s="6">
        <v>102955.89202872136</v>
      </c>
      <c r="J81" s="9">
        <v>33945.06466492753</v>
      </c>
    </row>
    <row r="82" spans="1:10" x14ac:dyDescent="0.3">
      <c r="A82" s="11" t="s">
        <v>77</v>
      </c>
      <c r="B82" s="5">
        <f t="shared" si="5"/>
        <v>-29073.225780811765</v>
      </c>
      <c r="C82" s="6">
        <f t="shared" si="6"/>
        <v>-44097.204011863949</v>
      </c>
      <c r="D82" s="9">
        <f t="shared" si="7"/>
        <v>15023.978231052184</v>
      </c>
      <c r="E82" s="5">
        <f t="shared" si="8"/>
        <v>108158.95023136443</v>
      </c>
      <c r="F82" s="6">
        <v>60478.15955613464</v>
      </c>
      <c r="G82" s="9">
        <v>47680.790675229786</v>
      </c>
      <c r="H82" s="8">
        <f t="shared" si="9"/>
        <v>137232.17601217621</v>
      </c>
      <c r="I82" s="6">
        <v>104575.36356799859</v>
      </c>
      <c r="J82" s="9">
        <v>32656.812444177602</v>
      </c>
    </row>
    <row r="83" spans="1:10" x14ac:dyDescent="0.3">
      <c r="A83" s="11" t="s">
        <v>78</v>
      </c>
      <c r="B83" s="5">
        <f t="shared" si="5"/>
        <v>-26907.056460045686</v>
      </c>
      <c r="C83" s="6">
        <f t="shared" si="6"/>
        <v>-40998.183977612389</v>
      </c>
      <c r="D83" s="9">
        <f t="shared" si="7"/>
        <v>14091.127517566703</v>
      </c>
      <c r="E83" s="5">
        <f t="shared" si="8"/>
        <v>112049.43928278683</v>
      </c>
      <c r="F83" s="6">
        <v>65186.894309310439</v>
      </c>
      <c r="G83" s="9">
        <v>46862.544973476382</v>
      </c>
      <c r="H83" s="8">
        <f t="shared" si="9"/>
        <v>138956.49574283251</v>
      </c>
      <c r="I83" s="6">
        <v>106185.07828692283</v>
      </c>
      <c r="J83" s="9">
        <v>32771.417455909679</v>
      </c>
    </row>
    <row r="84" spans="1:10" x14ac:dyDescent="0.3">
      <c r="A84" s="11" t="s">
        <v>79</v>
      </c>
      <c r="B84" s="5">
        <f t="shared" si="5"/>
        <v>-29727.444746953144</v>
      </c>
      <c r="C84" s="6">
        <f t="shared" si="6"/>
        <v>-44341.593490604027</v>
      </c>
      <c r="D84" s="9">
        <f t="shared" si="7"/>
        <v>14614.148743650883</v>
      </c>
      <c r="E84" s="5">
        <f t="shared" si="8"/>
        <v>111965.8958157512</v>
      </c>
      <c r="F84" s="6">
        <v>63792.685923464676</v>
      </c>
      <c r="G84" s="9">
        <v>48173.209892286519</v>
      </c>
      <c r="H84" s="8">
        <f t="shared" si="9"/>
        <v>141693.34056270434</v>
      </c>
      <c r="I84" s="6">
        <v>108134.2794140687</v>
      </c>
      <c r="J84" s="9">
        <v>33559.061148635636</v>
      </c>
    </row>
    <row r="85" spans="1:10" x14ac:dyDescent="0.3">
      <c r="A85" s="11" t="s">
        <v>80</v>
      </c>
      <c r="B85" s="5">
        <f t="shared" si="5"/>
        <v>-31952.315020951231</v>
      </c>
      <c r="C85" s="6">
        <f t="shared" si="6"/>
        <v>-45461.316628681445</v>
      </c>
      <c r="D85" s="9">
        <f t="shared" si="7"/>
        <v>13509.001607730213</v>
      </c>
      <c r="E85" s="5">
        <f t="shared" si="8"/>
        <v>112515.63738519141</v>
      </c>
      <c r="F85" s="6">
        <v>64162.56389618411</v>
      </c>
      <c r="G85" s="9">
        <v>48353.0734890073</v>
      </c>
      <c r="H85" s="8">
        <f t="shared" si="9"/>
        <v>144467.95240614263</v>
      </c>
      <c r="I85" s="6">
        <v>109623.88052486556</v>
      </c>
      <c r="J85" s="9">
        <v>34844.071881277087</v>
      </c>
    </row>
    <row r="86" spans="1:10" x14ac:dyDescent="0.3">
      <c r="A86" s="11" t="s">
        <v>81</v>
      </c>
      <c r="B86" s="5">
        <f t="shared" si="5"/>
        <v>-30961.807318660896</v>
      </c>
      <c r="C86" s="6">
        <f t="shared" si="6"/>
        <v>-43787.986683893963</v>
      </c>
      <c r="D86" s="9">
        <f t="shared" si="7"/>
        <v>12826.179365233067</v>
      </c>
      <c r="E86" s="5">
        <f t="shared" si="8"/>
        <v>117329.78896276867</v>
      </c>
      <c r="F86" s="6">
        <v>68318.299562288797</v>
      </c>
      <c r="G86" s="9">
        <v>49011.48940047987</v>
      </c>
      <c r="H86" s="8">
        <f t="shared" si="9"/>
        <v>148291.59628142958</v>
      </c>
      <c r="I86" s="6">
        <v>112106.28624618276</v>
      </c>
      <c r="J86" s="9">
        <v>36185.310035246803</v>
      </c>
    </row>
    <row r="87" spans="1:10" x14ac:dyDescent="0.3">
      <c r="A87" s="11" t="s">
        <v>82</v>
      </c>
      <c r="B87" s="5">
        <f t="shared" si="5"/>
        <v>-35065.291807930298</v>
      </c>
      <c r="C87" s="6">
        <f t="shared" si="6"/>
        <v>-48313.818525837924</v>
      </c>
      <c r="D87" s="9">
        <f t="shared" si="7"/>
        <v>13248.526717907625</v>
      </c>
      <c r="E87" s="5">
        <f t="shared" si="8"/>
        <v>116035.07073544743</v>
      </c>
      <c r="F87" s="6">
        <v>65942.504533335858</v>
      </c>
      <c r="G87" s="9">
        <v>50092.566202111564</v>
      </c>
      <c r="H87" s="8">
        <f t="shared" si="9"/>
        <v>151100.36254337773</v>
      </c>
      <c r="I87" s="6">
        <v>114256.32305917378</v>
      </c>
      <c r="J87" s="9">
        <v>36844.039484203939</v>
      </c>
    </row>
    <row r="88" spans="1:10" x14ac:dyDescent="0.3">
      <c r="A88" s="11" t="s">
        <v>83</v>
      </c>
      <c r="B88" s="5">
        <f t="shared" si="5"/>
        <v>-35204.061542077769</v>
      </c>
      <c r="C88" s="6">
        <f t="shared" si="6"/>
        <v>-48539.0187287031</v>
      </c>
      <c r="D88" s="9">
        <f t="shared" si="7"/>
        <v>13334.957186625332</v>
      </c>
      <c r="E88" s="5">
        <f t="shared" si="8"/>
        <v>117338.48399622031</v>
      </c>
      <c r="F88" s="6">
        <v>67223.517515537111</v>
      </c>
      <c r="G88" s="9">
        <v>50114.966480683193</v>
      </c>
      <c r="H88" s="8">
        <f t="shared" si="9"/>
        <v>152542.54553829809</v>
      </c>
      <c r="I88" s="6">
        <v>115762.53624424021</v>
      </c>
      <c r="J88" s="9">
        <v>36780.009294057862</v>
      </c>
    </row>
    <row r="89" spans="1:10" ht="15" thickBot="1" x14ac:dyDescent="0.35">
      <c r="A89" s="12" t="s">
        <v>84</v>
      </c>
      <c r="B89" s="13">
        <f t="shared" si="5"/>
        <v>-29210.573620743962</v>
      </c>
      <c r="C89" s="14">
        <f t="shared" si="6"/>
        <v>-44492.982660977927</v>
      </c>
      <c r="D89" s="15">
        <f t="shared" si="7"/>
        <v>15282.409040233964</v>
      </c>
      <c r="E89" s="13">
        <f t="shared" si="8"/>
        <v>118856.1359625179</v>
      </c>
      <c r="F89" s="14">
        <v>67401.458575792509</v>
      </c>
      <c r="G89" s="15">
        <v>51454.677386725394</v>
      </c>
      <c r="H89" s="16">
        <f t="shared" si="9"/>
        <v>148066.70958326187</v>
      </c>
      <c r="I89" s="14">
        <v>111894.44123677044</v>
      </c>
      <c r="J89" s="15">
        <v>36172.26834649143</v>
      </c>
    </row>
  </sheetData>
  <mergeCells count="6">
    <mergeCell ref="B4:D4"/>
    <mergeCell ref="E4:G4"/>
    <mergeCell ref="H4:J4"/>
    <mergeCell ref="A4:A5"/>
    <mergeCell ref="A1:J1"/>
    <mergeCell ref="A2:J2"/>
  </mergeCells>
  <printOptions horizontalCentered="1" verticalCentered="1"/>
  <pageMargins left="1" right="1" top="1" bottom="1" header="0" footer="0"/>
  <pageSetup scale="49" orientation="portrait" horizontalDpi="1200" verticalDpi="1200" r:id="rId1"/>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5B700-6F44-444D-9D16-15A01D0199BD}">
  <sheetPr>
    <pageSetUpPr fitToPage="1"/>
  </sheetPr>
  <dimension ref="A1:J89"/>
  <sheetViews>
    <sheetView zoomScaleNormal="100" workbookViewId="0">
      <pane xSplit="1" ySplit="5" topLeftCell="B6" activePane="bottomRight" state="frozen"/>
      <selection pane="topRight" activeCell="B1" sqref="B1"/>
      <selection pane="bottomLeft" activeCell="A8" sqref="A8"/>
      <selection pane="bottomRight" sqref="A1:J1"/>
    </sheetView>
  </sheetViews>
  <sheetFormatPr defaultColWidth="9.109375" defaultRowHeight="14.4" x14ac:dyDescent="0.3"/>
  <cols>
    <col min="1" max="10" width="9.6640625" style="1" customWidth="1"/>
    <col min="11" max="16384" width="9.109375" style="1"/>
  </cols>
  <sheetData>
    <row r="1" spans="1:10" ht="18" x14ac:dyDescent="0.35">
      <c r="A1" s="19" t="s">
        <v>91</v>
      </c>
      <c r="B1" s="19"/>
      <c r="C1" s="19"/>
      <c r="D1" s="19"/>
      <c r="E1" s="19"/>
      <c r="F1" s="19"/>
      <c r="G1" s="19"/>
      <c r="H1" s="19"/>
      <c r="I1" s="19"/>
      <c r="J1" s="19"/>
    </row>
    <row r="2" spans="1:10" ht="15.6" x14ac:dyDescent="0.3">
      <c r="A2" s="20" t="s">
        <v>92</v>
      </c>
      <c r="B2" s="20"/>
      <c r="C2" s="20"/>
      <c r="D2" s="20"/>
      <c r="E2" s="20"/>
      <c r="F2" s="20"/>
      <c r="G2" s="20"/>
      <c r="H2" s="20"/>
      <c r="I2" s="20"/>
      <c r="J2" s="20"/>
    </row>
    <row r="3" spans="1:10" ht="15" thickBot="1" x14ac:dyDescent="0.35"/>
    <row r="4" spans="1:10" x14ac:dyDescent="0.3">
      <c r="A4" s="21"/>
      <c r="B4" s="23" t="s">
        <v>4</v>
      </c>
      <c r="C4" s="24"/>
      <c r="D4" s="25"/>
      <c r="E4" s="23" t="s">
        <v>5</v>
      </c>
      <c r="F4" s="24"/>
      <c r="G4" s="25"/>
      <c r="H4" s="23" t="s">
        <v>6</v>
      </c>
      <c r="I4" s="24"/>
      <c r="J4" s="25"/>
    </row>
    <row r="5" spans="1:10" ht="15" thickBot="1" x14ac:dyDescent="0.35">
      <c r="A5" s="22"/>
      <c r="B5" s="2" t="s">
        <v>1</v>
      </c>
      <c r="C5" s="3" t="s">
        <v>2</v>
      </c>
      <c r="D5" s="4" t="s">
        <v>3</v>
      </c>
      <c r="E5" s="2" t="s">
        <v>1</v>
      </c>
      <c r="F5" s="3" t="s">
        <v>2</v>
      </c>
      <c r="G5" s="4" t="s">
        <v>3</v>
      </c>
      <c r="H5" s="3" t="s">
        <v>1</v>
      </c>
      <c r="I5" s="3" t="s">
        <v>2</v>
      </c>
      <c r="J5" s="4" t="s">
        <v>3</v>
      </c>
    </row>
    <row r="6" spans="1:10" x14ac:dyDescent="0.3">
      <c r="A6" s="11" t="s">
        <v>7</v>
      </c>
      <c r="B6" s="5" t="s">
        <v>93</v>
      </c>
      <c r="C6" s="6">
        <f>F6-I6</f>
        <v>-7160.9863016748823</v>
      </c>
      <c r="D6" s="7" t="s">
        <v>93</v>
      </c>
      <c r="E6" s="5" t="s">
        <v>93</v>
      </c>
      <c r="F6" s="6">
        <v>30011.250931001978</v>
      </c>
      <c r="G6" s="7" t="s">
        <v>93</v>
      </c>
      <c r="H6" s="8" t="s">
        <v>93</v>
      </c>
      <c r="I6" s="6">
        <v>37172.23723267686</v>
      </c>
      <c r="J6" s="7" t="s">
        <v>93</v>
      </c>
    </row>
    <row r="7" spans="1:10" x14ac:dyDescent="0.3">
      <c r="A7" s="11" t="s">
        <v>8</v>
      </c>
      <c r="B7" s="5" t="s">
        <v>93</v>
      </c>
      <c r="C7" s="6">
        <f t="shared" ref="C7:D70" si="0">F7-I7</f>
        <v>-11112.418343926729</v>
      </c>
      <c r="D7" s="7" t="s">
        <v>93</v>
      </c>
      <c r="E7" s="5" t="s">
        <v>93</v>
      </c>
      <c r="F7" s="6">
        <v>29026.798449059861</v>
      </c>
      <c r="G7" s="7" t="s">
        <v>93</v>
      </c>
      <c r="H7" s="8" t="s">
        <v>93</v>
      </c>
      <c r="I7" s="6">
        <v>40139.21679298659</v>
      </c>
      <c r="J7" s="7" t="s">
        <v>93</v>
      </c>
    </row>
    <row r="8" spans="1:10" x14ac:dyDescent="0.3">
      <c r="A8" s="11" t="s">
        <v>9</v>
      </c>
      <c r="B8" s="5" t="s">
        <v>93</v>
      </c>
      <c r="C8" s="6">
        <f t="shared" si="0"/>
        <v>-14096.303492158284</v>
      </c>
      <c r="D8" s="7" t="s">
        <v>93</v>
      </c>
      <c r="E8" s="5" t="s">
        <v>93</v>
      </c>
      <c r="F8" s="6">
        <v>26936.961701155404</v>
      </c>
      <c r="G8" s="7" t="s">
        <v>93</v>
      </c>
      <c r="H8" s="8" t="s">
        <v>93</v>
      </c>
      <c r="I8" s="6">
        <v>41033.265193313688</v>
      </c>
      <c r="J8" s="7" t="s">
        <v>93</v>
      </c>
    </row>
    <row r="9" spans="1:10" x14ac:dyDescent="0.3">
      <c r="A9" s="11" t="s">
        <v>10</v>
      </c>
      <c r="B9" s="5" t="s">
        <v>93</v>
      </c>
      <c r="C9" s="6">
        <f t="shared" si="0"/>
        <v>-13177.002626561294</v>
      </c>
      <c r="D9" s="7" t="s">
        <v>93</v>
      </c>
      <c r="E9" s="5" t="s">
        <v>93</v>
      </c>
      <c r="F9" s="6">
        <v>31329.317984467711</v>
      </c>
      <c r="G9" s="7" t="s">
        <v>93</v>
      </c>
      <c r="H9" s="8" t="s">
        <v>93</v>
      </c>
      <c r="I9" s="6">
        <v>44506.320611029005</v>
      </c>
      <c r="J9" s="7" t="s">
        <v>93</v>
      </c>
    </row>
    <row r="10" spans="1:10" x14ac:dyDescent="0.3">
      <c r="A10" s="11" t="s">
        <v>11</v>
      </c>
      <c r="B10" s="5" t="s">
        <v>93</v>
      </c>
      <c r="C10" s="6">
        <f t="shared" si="0"/>
        <v>-13192.858127311261</v>
      </c>
      <c r="D10" s="7" t="s">
        <v>93</v>
      </c>
      <c r="E10" s="5" t="s">
        <v>93</v>
      </c>
      <c r="F10" s="6">
        <v>30579.760655512637</v>
      </c>
      <c r="G10" s="7" t="s">
        <v>93</v>
      </c>
      <c r="H10" s="8" t="s">
        <v>93</v>
      </c>
      <c r="I10" s="6">
        <v>43772.618782823898</v>
      </c>
      <c r="J10" s="7" t="s">
        <v>93</v>
      </c>
    </row>
    <row r="11" spans="1:10" x14ac:dyDescent="0.3">
      <c r="A11" s="11" t="s">
        <v>12</v>
      </c>
      <c r="B11" s="5" t="s">
        <v>93</v>
      </c>
      <c r="C11" s="6">
        <f t="shared" si="0"/>
        <v>-13560.006145605206</v>
      </c>
      <c r="D11" s="7" t="s">
        <v>93</v>
      </c>
      <c r="E11" s="5" t="s">
        <v>93</v>
      </c>
      <c r="F11" s="6">
        <v>32351.504014138336</v>
      </c>
      <c r="G11" s="7" t="s">
        <v>93</v>
      </c>
      <c r="H11" s="8" t="s">
        <v>93</v>
      </c>
      <c r="I11" s="6">
        <v>45911.510159743542</v>
      </c>
      <c r="J11" s="7" t="s">
        <v>93</v>
      </c>
    </row>
    <row r="12" spans="1:10" x14ac:dyDescent="0.3">
      <c r="A12" s="11" t="s">
        <v>13</v>
      </c>
      <c r="B12" s="5" t="s">
        <v>93</v>
      </c>
      <c r="C12" s="6">
        <f t="shared" si="0"/>
        <v>-15154.352138801321</v>
      </c>
      <c r="D12" s="7" t="s">
        <v>93</v>
      </c>
      <c r="E12" s="5" t="s">
        <v>93</v>
      </c>
      <c r="F12" s="6">
        <v>31287.216747330818</v>
      </c>
      <c r="G12" s="7" t="s">
        <v>93</v>
      </c>
      <c r="H12" s="8" t="s">
        <v>93</v>
      </c>
      <c r="I12" s="6">
        <v>46441.56888613214</v>
      </c>
      <c r="J12" s="7" t="s">
        <v>93</v>
      </c>
    </row>
    <row r="13" spans="1:10" x14ac:dyDescent="0.3">
      <c r="A13" s="11" t="s">
        <v>14</v>
      </c>
      <c r="B13" s="5" t="s">
        <v>93</v>
      </c>
      <c r="C13" s="6">
        <f t="shared" si="0"/>
        <v>-15840.483461568838</v>
      </c>
      <c r="D13" s="7" t="s">
        <v>93</v>
      </c>
      <c r="E13" s="5" t="s">
        <v>93</v>
      </c>
      <c r="F13" s="6">
        <v>33798.891185085908</v>
      </c>
      <c r="G13" s="7" t="s">
        <v>93</v>
      </c>
      <c r="H13" s="8" t="s">
        <v>93</v>
      </c>
      <c r="I13" s="6">
        <v>49639.374646654745</v>
      </c>
      <c r="J13" s="7" t="s">
        <v>93</v>
      </c>
    </row>
    <row r="14" spans="1:10" x14ac:dyDescent="0.3">
      <c r="A14" s="11" t="s">
        <v>15</v>
      </c>
      <c r="B14" s="5" t="s">
        <v>93</v>
      </c>
      <c r="C14" s="6">
        <f t="shared" si="0"/>
        <v>-14095.117500482353</v>
      </c>
      <c r="D14" s="7" t="s">
        <v>93</v>
      </c>
      <c r="E14" s="5" t="s">
        <v>93</v>
      </c>
      <c r="F14" s="6">
        <v>34112.830049400676</v>
      </c>
      <c r="G14" s="7" t="s">
        <v>93</v>
      </c>
      <c r="H14" s="8" t="s">
        <v>93</v>
      </c>
      <c r="I14" s="6">
        <v>48207.947549883029</v>
      </c>
      <c r="J14" s="7" t="s">
        <v>93</v>
      </c>
    </row>
    <row r="15" spans="1:10" x14ac:dyDescent="0.3">
      <c r="A15" s="11" t="s">
        <v>16</v>
      </c>
      <c r="B15" s="5" t="s">
        <v>93</v>
      </c>
      <c r="C15" s="6">
        <f t="shared" si="0"/>
        <v>-16404.162687321677</v>
      </c>
      <c r="D15" s="7" t="s">
        <v>93</v>
      </c>
      <c r="E15" s="5" t="s">
        <v>93</v>
      </c>
      <c r="F15" s="6">
        <v>31239.086842417371</v>
      </c>
      <c r="G15" s="7" t="s">
        <v>93</v>
      </c>
      <c r="H15" s="8" t="s">
        <v>93</v>
      </c>
      <c r="I15" s="6">
        <v>47643.249529739049</v>
      </c>
      <c r="J15" s="7" t="s">
        <v>93</v>
      </c>
    </row>
    <row r="16" spans="1:10" x14ac:dyDescent="0.3">
      <c r="A16" s="11" t="s">
        <v>17</v>
      </c>
      <c r="B16" s="5" t="s">
        <v>93</v>
      </c>
      <c r="C16" s="6">
        <f t="shared" si="0"/>
        <v>-17692.378009167027</v>
      </c>
      <c r="D16" s="7" t="s">
        <v>93</v>
      </c>
      <c r="E16" s="5" t="s">
        <v>93</v>
      </c>
      <c r="F16" s="6">
        <v>27315.24020438466</v>
      </c>
      <c r="G16" s="7" t="s">
        <v>93</v>
      </c>
      <c r="H16" s="8" t="s">
        <v>93</v>
      </c>
      <c r="I16" s="6">
        <v>45007.618213551686</v>
      </c>
      <c r="J16" s="7" t="s">
        <v>93</v>
      </c>
    </row>
    <row r="17" spans="1:10" x14ac:dyDescent="0.3">
      <c r="A17" s="11" t="s">
        <v>85</v>
      </c>
      <c r="B17" s="5" t="s">
        <v>93</v>
      </c>
      <c r="C17" s="6">
        <f t="shared" si="0"/>
        <v>-16953.568187572902</v>
      </c>
      <c r="D17" s="7" t="s">
        <v>93</v>
      </c>
      <c r="E17" s="5" t="s">
        <v>93</v>
      </c>
      <c r="F17" s="6">
        <v>29860.38675866323</v>
      </c>
      <c r="G17" s="7" t="s">
        <v>93</v>
      </c>
      <c r="H17" s="8" t="s">
        <v>93</v>
      </c>
      <c r="I17" s="6">
        <v>46813.954946236132</v>
      </c>
      <c r="J17" s="7" t="s">
        <v>93</v>
      </c>
    </row>
    <row r="18" spans="1:10" x14ac:dyDescent="0.3">
      <c r="A18" s="11" t="s">
        <v>86</v>
      </c>
      <c r="B18" s="5" t="s">
        <v>93</v>
      </c>
      <c r="C18" s="6">
        <f t="shared" si="0"/>
        <v>-14650.855887502155</v>
      </c>
      <c r="D18" s="7" t="s">
        <v>93</v>
      </c>
      <c r="E18" s="5" t="s">
        <v>93</v>
      </c>
      <c r="F18" s="6">
        <v>29507.884560676503</v>
      </c>
      <c r="G18" s="7" t="s">
        <v>93</v>
      </c>
      <c r="H18" s="8" t="s">
        <v>93</v>
      </c>
      <c r="I18" s="6">
        <v>44158.740448178658</v>
      </c>
      <c r="J18" s="7" t="s">
        <v>93</v>
      </c>
    </row>
    <row r="19" spans="1:10" x14ac:dyDescent="0.3">
      <c r="A19" s="11" t="s">
        <v>87</v>
      </c>
      <c r="B19" s="5" t="s">
        <v>93</v>
      </c>
      <c r="C19" s="6">
        <f t="shared" si="0"/>
        <v>-19488.12187020831</v>
      </c>
      <c r="D19" s="7" t="s">
        <v>93</v>
      </c>
      <c r="E19" s="5" t="s">
        <v>93</v>
      </c>
      <c r="F19" s="6">
        <v>28361.829619990251</v>
      </c>
      <c r="G19" s="7" t="s">
        <v>93</v>
      </c>
      <c r="H19" s="8" t="s">
        <v>93</v>
      </c>
      <c r="I19" s="6">
        <v>47849.95149019856</v>
      </c>
      <c r="J19" s="7" t="s">
        <v>93</v>
      </c>
    </row>
    <row r="20" spans="1:10" x14ac:dyDescent="0.3">
      <c r="A20" s="11" t="s">
        <v>88</v>
      </c>
      <c r="B20" s="5" t="s">
        <v>93</v>
      </c>
      <c r="C20" s="6">
        <f t="shared" si="0"/>
        <v>-22122.165353801469</v>
      </c>
      <c r="D20" s="7" t="s">
        <v>93</v>
      </c>
      <c r="E20" s="5" t="s">
        <v>93</v>
      </c>
      <c r="F20" s="6">
        <v>26732.677481201386</v>
      </c>
      <c r="G20" s="7" t="s">
        <v>93</v>
      </c>
      <c r="H20" s="8" t="s">
        <v>93</v>
      </c>
      <c r="I20" s="6">
        <v>48854.842835002855</v>
      </c>
      <c r="J20" s="7" t="s">
        <v>93</v>
      </c>
    </row>
    <row r="21" spans="1:10" x14ac:dyDescent="0.3">
      <c r="A21" s="11" t="s">
        <v>18</v>
      </c>
      <c r="B21" s="5" t="s">
        <v>93</v>
      </c>
      <c r="C21" s="6">
        <f t="shared" si="0"/>
        <v>-23311.413559595647</v>
      </c>
      <c r="D21" s="7" t="s">
        <v>93</v>
      </c>
      <c r="E21" s="5" t="s">
        <v>93</v>
      </c>
      <c r="F21" s="6">
        <v>30073.365769722252</v>
      </c>
      <c r="G21" s="7" t="s">
        <v>93</v>
      </c>
      <c r="H21" s="8" t="s">
        <v>93</v>
      </c>
      <c r="I21" s="6">
        <v>53384.779329317898</v>
      </c>
      <c r="J21" s="7" t="s">
        <v>93</v>
      </c>
    </row>
    <row r="22" spans="1:10" x14ac:dyDescent="0.3">
      <c r="A22" s="11" t="s">
        <v>19</v>
      </c>
      <c r="B22" s="5" t="s">
        <v>93</v>
      </c>
      <c r="C22" s="6">
        <f t="shared" si="0"/>
        <v>-19632.450101733961</v>
      </c>
      <c r="D22" s="7" t="s">
        <v>93</v>
      </c>
      <c r="E22" s="5" t="s">
        <v>93</v>
      </c>
      <c r="F22" s="6">
        <v>30398.183486268539</v>
      </c>
      <c r="G22" s="7" t="s">
        <v>93</v>
      </c>
      <c r="H22" s="8" t="s">
        <v>93</v>
      </c>
      <c r="I22" s="6">
        <v>50030.6335880025</v>
      </c>
      <c r="J22" s="7" t="s">
        <v>93</v>
      </c>
    </row>
    <row r="23" spans="1:10" x14ac:dyDescent="0.3">
      <c r="A23" s="11" t="s">
        <v>20</v>
      </c>
      <c r="B23" s="5" t="s">
        <v>93</v>
      </c>
      <c r="C23" s="6">
        <f t="shared" si="0"/>
        <v>-23233.828119029829</v>
      </c>
      <c r="D23" s="7" t="s">
        <v>93</v>
      </c>
      <c r="E23" s="5" t="s">
        <v>93</v>
      </c>
      <c r="F23" s="6">
        <v>30742.450346713777</v>
      </c>
      <c r="G23" s="7" t="s">
        <v>93</v>
      </c>
      <c r="H23" s="8" t="s">
        <v>93</v>
      </c>
      <c r="I23" s="6">
        <v>53976.278465743606</v>
      </c>
      <c r="J23" s="7" t="s">
        <v>93</v>
      </c>
    </row>
    <row r="24" spans="1:10" x14ac:dyDescent="0.3">
      <c r="A24" s="11" t="s">
        <v>22</v>
      </c>
      <c r="B24" s="5" t="s">
        <v>93</v>
      </c>
      <c r="C24" s="6">
        <f t="shared" si="0"/>
        <v>-23739.260252826462</v>
      </c>
      <c r="D24" s="7" t="s">
        <v>93</v>
      </c>
      <c r="E24" s="5" t="s">
        <v>93</v>
      </c>
      <c r="F24" s="6">
        <v>28977.280433561318</v>
      </c>
      <c r="G24" s="7" t="s">
        <v>93</v>
      </c>
      <c r="H24" s="8" t="s">
        <v>93</v>
      </c>
      <c r="I24" s="6">
        <v>52716.54068638778</v>
      </c>
      <c r="J24" s="7" t="s">
        <v>93</v>
      </c>
    </row>
    <row r="25" spans="1:10" x14ac:dyDescent="0.3">
      <c r="A25" s="11" t="s">
        <v>21</v>
      </c>
      <c r="B25" s="5" t="s">
        <v>93</v>
      </c>
      <c r="C25" s="6">
        <f t="shared" si="0"/>
        <v>-24273.689771462356</v>
      </c>
      <c r="D25" s="7" t="s">
        <v>93</v>
      </c>
      <c r="E25" s="5" t="s">
        <v>93</v>
      </c>
      <c r="F25" s="6">
        <v>33364.340426610848</v>
      </c>
      <c r="G25" s="7" t="s">
        <v>93</v>
      </c>
      <c r="H25" s="8" t="s">
        <v>93</v>
      </c>
      <c r="I25" s="6">
        <v>57638.030198073204</v>
      </c>
      <c r="J25" s="7" t="s">
        <v>93</v>
      </c>
    </row>
    <row r="26" spans="1:10" x14ac:dyDescent="0.3">
      <c r="A26" s="11" t="s">
        <v>23</v>
      </c>
      <c r="B26" s="5" t="s">
        <v>93</v>
      </c>
      <c r="C26" s="6">
        <f t="shared" si="0"/>
        <v>-22529.908651382437</v>
      </c>
      <c r="D26" s="7" t="s">
        <v>93</v>
      </c>
      <c r="E26" s="5" t="s">
        <v>93</v>
      </c>
      <c r="F26" s="6">
        <v>34040.229980866767</v>
      </c>
      <c r="G26" s="7" t="s">
        <v>93</v>
      </c>
      <c r="H26" s="8" t="s">
        <v>93</v>
      </c>
      <c r="I26" s="6">
        <v>56570.138632249204</v>
      </c>
      <c r="J26" s="7" t="s">
        <v>93</v>
      </c>
    </row>
    <row r="27" spans="1:10" x14ac:dyDescent="0.3">
      <c r="A27" s="11" t="s">
        <v>24</v>
      </c>
      <c r="B27" s="5" t="s">
        <v>93</v>
      </c>
      <c r="C27" s="6">
        <f t="shared" si="0"/>
        <v>-25726.504778255359</v>
      </c>
      <c r="D27" s="7" t="s">
        <v>93</v>
      </c>
      <c r="E27" s="5" t="s">
        <v>93</v>
      </c>
      <c r="F27" s="6">
        <v>35044.019835723113</v>
      </c>
      <c r="G27" s="7" t="s">
        <v>93</v>
      </c>
      <c r="H27" s="8" t="s">
        <v>93</v>
      </c>
      <c r="I27" s="6">
        <v>60770.524613978472</v>
      </c>
      <c r="J27" s="7" t="s">
        <v>93</v>
      </c>
    </row>
    <row r="28" spans="1:10" x14ac:dyDescent="0.3">
      <c r="A28" s="11" t="s">
        <v>25</v>
      </c>
      <c r="B28" s="5" t="s">
        <v>93</v>
      </c>
      <c r="C28" s="6">
        <f t="shared" si="0"/>
        <v>-26274.79682324532</v>
      </c>
      <c r="D28" s="7" t="s">
        <v>93</v>
      </c>
      <c r="E28" s="5" t="s">
        <v>93</v>
      </c>
      <c r="F28" s="6">
        <v>32515.343978133737</v>
      </c>
      <c r="G28" s="7" t="s">
        <v>93</v>
      </c>
      <c r="H28" s="8" t="s">
        <v>93</v>
      </c>
      <c r="I28" s="6">
        <v>58790.140801379057</v>
      </c>
      <c r="J28" s="7" t="s">
        <v>93</v>
      </c>
    </row>
    <row r="29" spans="1:10" x14ac:dyDescent="0.3">
      <c r="A29" s="11" t="s">
        <v>26</v>
      </c>
      <c r="B29" s="5" t="s">
        <v>93</v>
      </c>
      <c r="C29" s="6">
        <f t="shared" si="0"/>
        <v>-27251.161185414137</v>
      </c>
      <c r="D29" s="7" t="s">
        <v>93</v>
      </c>
      <c r="E29" s="5" t="s">
        <v>93</v>
      </c>
      <c r="F29" s="6">
        <v>36434.435460447021</v>
      </c>
      <c r="G29" s="7" t="s">
        <v>93</v>
      </c>
      <c r="H29" s="8" t="s">
        <v>93</v>
      </c>
      <c r="I29" s="6">
        <v>63685.596645861158</v>
      </c>
      <c r="J29" s="7" t="s">
        <v>93</v>
      </c>
    </row>
    <row r="30" spans="1:10" x14ac:dyDescent="0.3">
      <c r="A30" s="11" t="s">
        <v>27</v>
      </c>
      <c r="B30" s="5" t="s">
        <v>93</v>
      </c>
      <c r="C30" s="6">
        <f t="shared" si="0"/>
        <v>-24461.361173671903</v>
      </c>
      <c r="D30" s="7" t="s">
        <v>93</v>
      </c>
      <c r="E30" s="5" t="s">
        <v>93</v>
      </c>
      <c r="F30" s="6">
        <v>37094.846973639709</v>
      </c>
      <c r="G30" s="7" t="s">
        <v>93</v>
      </c>
      <c r="H30" s="8" t="s">
        <v>93</v>
      </c>
      <c r="I30" s="6">
        <v>61556.208147311612</v>
      </c>
      <c r="J30" s="7" t="s">
        <v>93</v>
      </c>
    </row>
    <row r="31" spans="1:10" x14ac:dyDescent="0.3">
      <c r="A31" s="11" t="s">
        <v>28</v>
      </c>
      <c r="B31" s="5" t="s">
        <v>93</v>
      </c>
      <c r="C31" s="6">
        <f t="shared" si="0"/>
        <v>-28823.353152636919</v>
      </c>
      <c r="D31" s="7" t="s">
        <v>93</v>
      </c>
      <c r="E31" s="5" t="s">
        <v>93</v>
      </c>
      <c r="F31" s="6">
        <v>38466.790305568022</v>
      </c>
      <c r="G31" s="7" t="s">
        <v>93</v>
      </c>
      <c r="H31" s="8" t="s">
        <v>93</v>
      </c>
      <c r="I31" s="6">
        <v>67290.143458204941</v>
      </c>
      <c r="J31" s="7" t="s">
        <v>93</v>
      </c>
    </row>
    <row r="32" spans="1:10" x14ac:dyDescent="0.3">
      <c r="A32" s="11" t="s">
        <v>29</v>
      </c>
      <c r="B32" s="5" t="s">
        <v>93</v>
      </c>
      <c r="C32" s="6">
        <f t="shared" si="0"/>
        <v>-29847.513743741045</v>
      </c>
      <c r="D32" s="7" t="s">
        <v>93</v>
      </c>
      <c r="E32" s="5" t="s">
        <v>93</v>
      </c>
      <c r="F32" s="6">
        <v>35167.765619706122</v>
      </c>
      <c r="G32" s="7" t="s">
        <v>93</v>
      </c>
      <c r="H32" s="8" t="s">
        <v>93</v>
      </c>
      <c r="I32" s="6">
        <v>65015.279363447167</v>
      </c>
      <c r="J32" s="7" t="s">
        <v>93</v>
      </c>
    </row>
    <row r="33" spans="1:10" x14ac:dyDescent="0.3">
      <c r="A33" s="11" t="s">
        <v>30</v>
      </c>
      <c r="B33" s="5" t="s">
        <v>93</v>
      </c>
      <c r="C33" s="6">
        <f t="shared" si="0"/>
        <v>-29692.201311810015</v>
      </c>
      <c r="D33" s="7" t="s">
        <v>93</v>
      </c>
      <c r="E33" s="5" t="s">
        <v>93</v>
      </c>
      <c r="F33" s="6">
        <v>39639.395500928629</v>
      </c>
      <c r="G33" s="7" t="s">
        <v>93</v>
      </c>
      <c r="H33" s="8" t="s">
        <v>93</v>
      </c>
      <c r="I33" s="6">
        <v>69331.596812738644</v>
      </c>
      <c r="J33" s="7" t="s">
        <v>93</v>
      </c>
    </row>
    <row r="34" spans="1:10" x14ac:dyDescent="0.3">
      <c r="A34" s="11" t="s">
        <v>31</v>
      </c>
      <c r="B34" s="5">
        <f t="shared" ref="B34:B70" si="1">C34+D34</f>
        <v>-25875.296308274927</v>
      </c>
      <c r="C34" s="6">
        <f t="shared" si="0"/>
        <v>-27034.134208274925</v>
      </c>
      <c r="D34" s="9">
        <f t="shared" si="0"/>
        <v>1158.8378999999986</v>
      </c>
      <c r="E34" s="5">
        <f t="shared" ref="E34:E70" si="2">F34+G34</f>
        <v>61237.449136478608</v>
      </c>
      <c r="F34" s="6">
        <v>39976.731906478606</v>
      </c>
      <c r="G34" s="9">
        <v>21260.717229999998</v>
      </c>
      <c r="H34" s="8">
        <f t="shared" ref="H34:H70" si="3">I34+J34</f>
        <v>87112.745444753527</v>
      </c>
      <c r="I34" s="6">
        <v>67010.866114753531</v>
      </c>
      <c r="J34" s="9">
        <v>20101.87933</v>
      </c>
    </row>
    <row r="35" spans="1:10" x14ac:dyDescent="0.3">
      <c r="A35" s="11" t="s">
        <v>32</v>
      </c>
      <c r="B35" s="5">
        <f t="shared" si="1"/>
        <v>-29664.904829256833</v>
      </c>
      <c r="C35" s="6">
        <f t="shared" si="0"/>
        <v>-28629.121969256834</v>
      </c>
      <c r="D35" s="9">
        <f t="shared" si="0"/>
        <v>-1035.7828599999993</v>
      </c>
      <c r="E35" s="5">
        <f t="shared" si="2"/>
        <v>66696.753815226592</v>
      </c>
      <c r="F35" s="6">
        <v>43526.86821522659</v>
      </c>
      <c r="G35" s="9">
        <v>23169.885600000001</v>
      </c>
      <c r="H35" s="8">
        <f t="shared" si="3"/>
        <v>96361.658644483425</v>
      </c>
      <c r="I35" s="6">
        <v>72155.990184483424</v>
      </c>
      <c r="J35" s="9">
        <v>24205.668460000001</v>
      </c>
    </row>
    <row r="36" spans="1:10" x14ac:dyDescent="0.3">
      <c r="A36" s="11" t="s">
        <v>89</v>
      </c>
      <c r="B36" s="5">
        <f t="shared" si="1"/>
        <v>-29551.225605028932</v>
      </c>
      <c r="C36" s="6">
        <f t="shared" si="0"/>
        <v>-28841.991395028934</v>
      </c>
      <c r="D36" s="9">
        <f t="shared" si="0"/>
        <v>-709.23420999999871</v>
      </c>
      <c r="E36" s="5">
        <f t="shared" si="2"/>
        <v>66233.344345253456</v>
      </c>
      <c r="F36" s="6">
        <v>41778.978705253452</v>
      </c>
      <c r="G36" s="9">
        <v>24454.36564</v>
      </c>
      <c r="H36" s="8">
        <f t="shared" si="3"/>
        <v>95784.569950282385</v>
      </c>
      <c r="I36" s="6">
        <v>70620.970100282386</v>
      </c>
      <c r="J36" s="9">
        <v>25163.599849999999</v>
      </c>
    </row>
    <row r="37" spans="1:10" x14ac:dyDescent="0.3">
      <c r="A37" s="11" t="s">
        <v>90</v>
      </c>
      <c r="B37" s="5">
        <f t="shared" si="1"/>
        <v>-22774.085985921283</v>
      </c>
      <c r="C37" s="6">
        <f t="shared" si="0"/>
        <v>-26067.361615921283</v>
      </c>
      <c r="D37" s="9">
        <f t="shared" si="0"/>
        <v>3293.2756300000001</v>
      </c>
      <c r="E37" s="5">
        <f t="shared" si="2"/>
        <v>72371.143151642711</v>
      </c>
      <c r="F37" s="6">
        <v>45714.820601642714</v>
      </c>
      <c r="G37" s="9">
        <v>26656.322550000001</v>
      </c>
      <c r="H37" s="8">
        <f t="shared" si="3"/>
        <v>95145.229137563991</v>
      </c>
      <c r="I37" s="6">
        <v>71782.182217563997</v>
      </c>
      <c r="J37" s="9">
        <v>23363.046920000001</v>
      </c>
    </row>
    <row r="38" spans="1:10" x14ac:dyDescent="0.3">
      <c r="A38" s="11" t="s">
        <v>33</v>
      </c>
      <c r="B38" s="5">
        <f t="shared" si="1"/>
        <v>-19683.906301821095</v>
      </c>
      <c r="C38" s="6">
        <f t="shared" si="0"/>
        <v>-22562.340891821092</v>
      </c>
      <c r="D38" s="9">
        <f t="shared" si="0"/>
        <v>2878.4345899999971</v>
      </c>
      <c r="E38" s="5">
        <f t="shared" si="2"/>
        <v>75228.697159157891</v>
      </c>
      <c r="F38" s="6">
        <v>49093.141079157896</v>
      </c>
      <c r="G38" s="9">
        <v>26135.556079999998</v>
      </c>
      <c r="H38" s="8">
        <f t="shared" si="3"/>
        <v>94912.603460978993</v>
      </c>
      <c r="I38" s="6">
        <v>71655.481970978988</v>
      </c>
      <c r="J38" s="9">
        <v>23257.121490000001</v>
      </c>
    </row>
    <row r="39" spans="1:10" x14ac:dyDescent="0.3">
      <c r="A39" s="11" t="s">
        <v>34</v>
      </c>
      <c r="B39" s="5">
        <f t="shared" si="1"/>
        <v>-25760.698034212211</v>
      </c>
      <c r="C39" s="6">
        <f t="shared" si="0"/>
        <v>-27494.063884212213</v>
      </c>
      <c r="D39" s="9">
        <f t="shared" si="0"/>
        <v>1733.365850000002</v>
      </c>
      <c r="E39" s="5">
        <f t="shared" si="2"/>
        <v>77435.415130508743</v>
      </c>
      <c r="F39" s="6">
        <v>48762.776360508738</v>
      </c>
      <c r="G39" s="9">
        <v>28672.638770000001</v>
      </c>
      <c r="H39" s="8">
        <f t="shared" si="3"/>
        <v>103196.11316472095</v>
      </c>
      <c r="I39" s="6">
        <v>76256.840244720952</v>
      </c>
      <c r="J39" s="9">
        <v>26939.272919999999</v>
      </c>
    </row>
    <row r="40" spans="1:10" x14ac:dyDescent="0.3">
      <c r="A40" s="11" t="s">
        <v>35</v>
      </c>
      <c r="B40" s="5">
        <f t="shared" si="1"/>
        <v>-25293.502275897568</v>
      </c>
      <c r="C40" s="6">
        <f t="shared" si="0"/>
        <v>-27186.904165897569</v>
      </c>
      <c r="D40" s="9">
        <f t="shared" si="0"/>
        <v>1893.401890000001</v>
      </c>
      <c r="E40" s="5">
        <f t="shared" si="2"/>
        <v>78980.820261158398</v>
      </c>
      <c r="F40" s="6">
        <v>48517.027631158395</v>
      </c>
      <c r="G40" s="9">
        <v>30463.79263</v>
      </c>
      <c r="H40" s="8">
        <f t="shared" si="3"/>
        <v>104274.32253705597</v>
      </c>
      <c r="I40" s="6">
        <v>75703.931797055964</v>
      </c>
      <c r="J40" s="9">
        <v>28570.390739999999</v>
      </c>
    </row>
    <row r="41" spans="1:10" x14ac:dyDescent="0.3">
      <c r="A41" s="11" t="s">
        <v>36</v>
      </c>
      <c r="B41" s="5">
        <f t="shared" si="1"/>
        <v>-21111.485201371452</v>
      </c>
      <c r="C41" s="6">
        <f t="shared" si="0"/>
        <v>-27719.762621371454</v>
      </c>
      <c r="D41" s="9">
        <f t="shared" si="0"/>
        <v>6608.2774200000022</v>
      </c>
      <c r="E41" s="5">
        <f t="shared" si="2"/>
        <v>83995.738839263679</v>
      </c>
      <c r="F41" s="6">
        <v>51651.465709263677</v>
      </c>
      <c r="G41" s="9">
        <v>32344.273130000001</v>
      </c>
      <c r="H41" s="8">
        <f t="shared" si="3"/>
        <v>105107.22404063513</v>
      </c>
      <c r="I41" s="6">
        <v>79371.228330635131</v>
      </c>
      <c r="J41" s="9">
        <v>25735.995709999999</v>
      </c>
    </row>
    <row r="42" spans="1:10" x14ac:dyDescent="0.3">
      <c r="A42" s="11" t="s">
        <v>37</v>
      </c>
      <c r="B42" s="5">
        <f t="shared" si="1"/>
        <v>-15752.137374363956</v>
      </c>
      <c r="C42" s="6">
        <f t="shared" si="0"/>
        <v>-21949.729124363956</v>
      </c>
      <c r="D42" s="9">
        <f t="shared" si="0"/>
        <v>6197.5917499999996</v>
      </c>
      <c r="E42" s="5">
        <f t="shared" si="2"/>
        <v>85459.115533502685</v>
      </c>
      <c r="F42" s="6">
        <v>55009.287663502684</v>
      </c>
      <c r="G42" s="9">
        <v>30449.827870000001</v>
      </c>
      <c r="H42" s="8">
        <f t="shared" si="3"/>
        <v>101211.25290786664</v>
      </c>
      <c r="I42" s="6">
        <v>76959.01678786664</v>
      </c>
      <c r="J42" s="9">
        <v>24252.236120000001</v>
      </c>
    </row>
    <row r="43" spans="1:10" x14ac:dyDescent="0.3">
      <c r="A43" s="11" t="s">
        <v>38</v>
      </c>
      <c r="B43" s="5">
        <f t="shared" si="1"/>
        <v>-20460.796433163443</v>
      </c>
      <c r="C43" s="6">
        <f t="shared" si="0"/>
        <v>-25534.200593163441</v>
      </c>
      <c r="D43" s="9">
        <f t="shared" si="0"/>
        <v>5073.4041599999982</v>
      </c>
      <c r="E43" s="5">
        <f t="shared" si="2"/>
        <v>92498.148712729962</v>
      </c>
      <c r="F43" s="6">
        <v>58754.499922729963</v>
      </c>
      <c r="G43" s="9">
        <v>33743.648789999999</v>
      </c>
      <c r="H43" s="8">
        <f t="shared" si="3"/>
        <v>112958.94514589341</v>
      </c>
      <c r="I43" s="6">
        <v>84288.700515893404</v>
      </c>
      <c r="J43" s="9">
        <v>28670.244630000001</v>
      </c>
    </row>
    <row r="44" spans="1:10" x14ac:dyDescent="0.3">
      <c r="A44" s="11" t="s">
        <v>39</v>
      </c>
      <c r="B44" s="5">
        <f t="shared" si="1"/>
        <v>-18891.587682566915</v>
      </c>
      <c r="C44" s="6">
        <f t="shared" si="0"/>
        <v>-23420.736222566913</v>
      </c>
      <c r="D44" s="9">
        <f t="shared" si="0"/>
        <v>4529.1485399999983</v>
      </c>
      <c r="E44" s="5">
        <f t="shared" si="2"/>
        <v>92067.295438199508</v>
      </c>
      <c r="F44" s="6">
        <v>56497.52388819951</v>
      </c>
      <c r="G44" s="9">
        <v>35569.771549999998</v>
      </c>
      <c r="H44" s="8">
        <f t="shared" si="3"/>
        <v>110958.88312076642</v>
      </c>
      <c r="I44" s="6">
        <v>79918.260110766423</v>
      </c>
      <c r="J44" s="9">
        <v>31040.623009999999</v>
      </c>
    </row>
    <row r="45" spans="1:10" x14ac:dyDescent="0.3">
      <c r="A45" s="11" t="s">
        <v>40</v>
      </c>
      <c r="B45" s="5">
        <f t="shared" si="1"/>
        <v>-13431.277730888185</v>
      </c>
      <c r="C45" s="6">
        <f t="shared" si="0"/>
        <v>-20591.913220888186</v>
      </c>
      <c r="D45" s="9">
        <f t="shared" si="0"/>
        <v>7160.6354900000006</v>
      </c>
      <c r="E45" s="5">
        <f t="shared" si="2"/>
        <v>87486.495668152187</v>
      </c>
      <c r="F45" s="6">
        <v>52487.549678152187</v>
      </c>
      <c r="G45" s="9">
        <v>34998.94599</v>
      </c>
      <c r="H45" s="8">
        <f t="shared" si="3"/>
        <v>100917.77339904036</v>
      </c>
      <c r="I45" s="6">
        <v>73079.462899040373</v>
      </c>
      <c r="J45" s="9">
        <v>27838.3105</v>
      </c>
    </row>
    <row r="46" spans="1:10" x14ac:dyDescent="0.3">
      <c r="A46" s="11" t="s">
        <v>41</v>
      </c>
      <c r="B46" s="5">
        <f t="shared" si="1"/>
        <v>-7190.331919765129</v>
      </c>
      <c r="C46" s="6">
        <f t="shared" si="0"/>
        <v>-11674.37232976513</v>
      </c>
      <c r="D46" s="9">
        <f t="shared" si="0"/>
        <v>4484.0404100000014</v>
      </c>
      <c r="E46" s="5">
        <f t="shared" si="2"/>
        <v>74145.722463695303</v>
      </c>
      <c r="F46" s="6">
        <v>45579.02649369531</v>
      </c>
      <c r="G46" s="9">
        <v>28566.695970000001</v>
      </c>
      <c r="H46" s="8">
        <f t="shared" si="3"/>
        <v>81336.054383460432</v>
      </c>
      <c r="I46" s="6">
        <v>57253.39882346044</v>
      </c>
      <c r="J46" s="9">
        <v>24082.655559999999</v>
      </c>
    </row>
    <row r="47" spans="1:10" x14ac:dyDescent="0.3">
      <c r="A47" s="11" t="s">
        <v>42</v>
      </c>
      <c r="B47" s="5">
        <f t="shared" si="1"/>
        <v>-7002.1225347520121</v>
      </c>
      <c r="C47" s="6">
        <f t="shared" si="0"/>
        <v>-12581.314044752013</v>
      </c>
      <c r="D47" s="9">
        <f t="shared" si="0"/>
        <v>5579.1915100000006</v>
      </c>
      <c r="E47" s="5">
        <f t="shared" si="2"/>
        <v>76600.631072928983</v>
      </c>
      <c r="F47" s="6">
        <v>44116.282842928988</v>
      </c>
      <c r="G47" s="9">
        <v>32484.34823</v>
      </c>
      <c r="H47" s="8">
        <f t="shared" si="3"/>
        <v>83602.753607680992</v>
      </c>
      <c r="I47" s="6">
        <v>56697.596887681</v>
      </c>
      <c r="J47" s="9">
        <v>26905.156719999999</v>
      </c>
    </row>
    <row r="48" spans="1:10" x14ac:dyDescent="0.3">
      <c r="A48" s="11" t="s">
        <v>43</v>
      </c>
      <c r="B48" s="5">
        <f t="shared" si="1"/>
        <v>-13492.257893096514</v>
      </c>
      <c r="C48" s="6">
        <f t="shared" si="0"/>
        <v>-17477.229883096516</v>
      </c>
      <c r="D48" s="9">
        <f t="shared" si="0"/>
        <v>3984.9719900000018</v>
      </c>
      <c r="E48" s="5">
        <f t="shared" si="2"/>
        <v>73655.639513254762</v>
      </c>
      <c r="F48" s="6">
        <v>41645.695403254766</v>
      </c>
      <c r="G48" s="9">
        <v>32009.94411</v>
      </c>
      <c r="H48" s="8">
        <f t="shared" si="3"/>
        <v>87147.897406351287</v>
      </c>
      <c r="I48" s="6">
        <v>59122.925286351281</v>
      </c>
      <c r="J48" s="9">
        <v>28024.972119999999</v>
      </c>
    </row>
    <row r="49" spans="1:10" x14ac:dyDescent="0.3">
      <c r="A49" s="11" t="s">
        <v>44</v>
      </c>
      <c r="B49" s="5">
        <f t="shared" si="1"/>
        <v>-8548.2003252971735</v>
      </c>
      <c r="C49" s="6">
        <f t="shared" si="0"/>
        <v>-16737.432645297173</v>
      </c>
      <c r="D49" s="9">
        <f t="shared" si="0"/>
        <v>8189.2323199999992</v>
      </c>
      <c r="E49" s="5">
        <f t="shared" si="2"/>
        <v>81208.08765196256</v>
      </c>
      <c r="F49" s="6">
        <v>47267.892481962561</v>
      </c>
      <c r="G49" s="9">
        <v>33940.195169999999</v>
      </c>
      <c r="H49" s="8">
        <f t="shared" si="3"/>
        <v>89756.287977259737</v>
      </c>
      <c r="I49" s="6">
        <v>64005.325127259734</v>
      </c>
      <c r="J49" s="9">
        <v>25750.96285</v>
      </c>
    </row>
    <row r="50" spans="1:10" x14ac:dyDescent="0.3">
      <c r="A50" s="11" t="s">
        <v>45</v>
      </c>
      <c r="B50" s="5">
        <f t="shared" si="1"/>
        <v>-10405.483151423789</v>
      </c>
      <c r="C50" s="6">
        <f t="shared" si="0"/>
        <v>-16148.907561423788</v>
      </c>
      <c r="D50" s="9">
        <f t="shared" si="0"/>
        <v>5743.4244099999996</v>
      </c>
      <c r="E50" s="5">
        <f t="shared" si="2"/>
        <v>74293.518706426868</v>
      </c>
      <c r="F50" s="6">
        <v>45521.741526426871</v>
      </c>
      <c r="G50" s="9">
        <v>28771.777180000001</v>
      </c>
      <c r="H50" s="8">
        <f t="shared" si="3"/>
        <v>84699.001857850657</v>
      </c>
      <c r="I50" s="6">
        <v>61670.649087850659</v>
      </c>
      <c r="J50" s="9">
        <v>23028.352770000001</v>
      </c>
    </row>
    <row r="51" spans="1:10" x14ac:dyDescent="0.3">
      <c r="A51" s="11" t="s">
        <v>46</v>
      </c>
      <c r="B51" s="5">
        <f t="shared" si="1"/>
        <v>-15133.640420109983</v>
      </c>
      <c r="C51" s="6">
        <f t="shared" si="0"/>
        <v>-19349.392970109984</v>
      </c>
      <c r="D51" s="9">
        <f t="shared" si="0"/>
        <v>4215.7525500000011</v>
      </c>
      <c r="E51" s="5">
        <f t="shared" si="2"/>
        <v>78882.120359080698</v>
      </c>
      <c r="F51" s="6">
        <v>47606.444969080694</v>
      </c>
      <c r="G51" s="9">
        <v>31275.67539</v>
      </c>
      <c r="H51" s="8">
        <f t="shared" si="3"/>
        <v>94015.760779190678</v>
      </c>
      <c r="I51" s="6">
        <v>66955.837939190678</v>
      </c>
      <c r="J51" s="9">
        <v>27059.922839999999</v>
      </c>
    </row>
    <row r="52" spans="1:10" x14ac:dyDescent="0.3">
      <c r="A52" s="11" t="s">
        <v>47</v>
      </c>
      <c r="B52" s="5">
        <f t="shared" si="1"/>
        <v>-18292.044931258526</v>
      </c>
      <c r="C52" s="6">
        <f t="shared" si="0"/>
        <v>-23345.366511258529</v>
      </c>
      <c r="D52" s="9">
        <f t="shared" si="0"/>
        <v>5053.3215800000035</v>
      </c>
      <c r="E52" s="5">
        <f t="shared" si="2"/>
        <v>81475.438126123714</v>
      </c>
      <c r="F52" s="6">
        <v>47252.772906123704</v>
      </c>
      <c r="G52" s="9">
        <v>34222.665220000003</v>
      </c>
      <c r="H52" s="8">
        <f t="shared" si="3"/>
        <v>99767.483057382226</v>
      </c>
      <c r="I52" s="6">
        <v>70598.139417382234</v>
      </c>
      <c r="J52" s="9">
        <v>29169.343639999999</v>
      </c>
    </row>
    <row r="53" spans="1:10" x14ac:dyDescent="0.3">
      <c r="A53" s="11" t="s">
        <v>48</v>
      </c>
      <c r="B53" s="5">
        <f t="shared" si="1"/>
        <v>-11907.715970639205</v>
      </c>
      <c r="C53" s="6">
        <f t="shared" si="0"/>
        <v>-20327.118210639208</v>
      </c>
      <c r="D53" s="9">
        <f t="shared" si="0"/>
        <v>8419.4022400000031</v>
      </c>
      <c r="E53" s="5">
        <f t="shared" si="2"/>
        <v>88635.413002794492</v>
      </c>
      <c r="F53" s="6">
        <v>53509.126392794482</v>
      </c>
      <c r="G53" s="9">
        <v>35126.286610000003</v>
      </c>
      <c r="H53" s="8">
        <f t="shared" si="3"/>
        <v>100543.12897343369</v>
      </c>
      <c r="I53" s="6">
        <v>73836.24460343369</v>
      </c>
      <c r="J53" s="9">
        <v>26706.88437</v>
      </c>
    </row>
    <row r="54" spans="1:10" x14ac:dyDescent="0.3">
      <c r="A54" s="11" t="s">
        <v>49</v>
      </c>
      <c r="B54" s="5">
        <f t="shared" si="1"/>
        <v>-14699.154789035372</v>
      </c>
      <c r="C54" s="6">
        <f t="shared" si="0"/>
        <v>-23457.527349035372</v>
      </c>
      <c r="D54" s="9">
        <f t="shared" si="0"/>
        <v>8758.3725599999998</v>
      </c>
      <c r="E54" s="5">
        <f t="shared" si="2"/>
        <v>84750.59980128234</v>
      </c>
      <c r="F54" s="6">
        <v>52292.173711282347</v>
      </c>
      <c r="G54" s="9">
        <v>32458.426090000001</v>
      </c>
      <c r="H54" s="8">
        <f t="shared" si="3"/>
        <v>99449.754590317723</v>
      </c>
      <c r="I54" s="6">
        <v>75749.701060317719</v>
      </c>
      <c r="J54" s="9">
        <v>23700.053530000001</v>
      </c>
    </row>
    <row r="55" spans="1:10" x14ac:dyDescent="0.3">
      <c r="A55" s="11" t="s">
        <v>50</v>
      </c>
      <c r="B55" s="5">
        <f t="shared" si="1"/>
        <v>-21105.431134393955</v>
      </c>
      <c r="C55" s="6">
        <f t="shared" si="0"/>
        <v>-27625.39379439396</v>
      </c>
      <c r="D55" s="9">
        <f t="shared" si="0"/>
        <v>6519.9626600000047</v>
      </c>
      <c r="E55" s="5">
        <f t="shared" si="2"/>
        <v>92086.670902818965</v>
      </c>
      <c r="F55" s="6">
        <v>55877.122792818969</v>
      </c>
      <c r="G55" s="9">
        <v>36209.548110000003</v>
      </c>
      <c r="H55" s="8">
        <f t="shared" si="3"/>
        <v>113192.10203721293</v>
      </c>
      <c r="I55" s="6">
        <v>83502.516587212929</v>
      </c>
      <c r="J55" s="9">
        <v>29689.585449999999</v>
      </c>
    </row>
    <row r="56" spans="1:10" x14ac:dyDescent="0.3">
      <c r="A56" s="11" t="s">
        <v>51</v>
      </c>
      <c r="B56" s="5">
        <f t="shared" si="1"/>
        <v>-19345.897752542722</v>
      </c>
      <c r="C56" s="6">
        <f t="shared" si="0"/>
        <v>-26733.91353254272</v>
      </c>
      <c r="D56" s="9">
        <f t="shared" si="0"/>
        <v>7388.0157799999979</v>
      </c>
      <c r="E56" s="5">
        <f t="shared" si="2"/>
        <v>92158.109354304703</v>
      </c>
      <c r="F56" s="6">
        <v>53455.592764304703</v>
      </c>
      <c r="G56" s="9">
        <v>38702.516589999999</v>
      </c>
      <c r="H56" s="8">
        <f t="shared" si="3"/>
        <v>111504.00710684742</v>
      </c>
      <c r="I56" s="6">
        <v>80189.506296847423</v>
      </c>
      <c r="J56" s="9">
        <v>31314.500810000001</v>
      </c>
    </row>
    <row r="57" spans="1:10" x14ac:dyDescent="0.3">
      <c r="A57" s="11" t="s">
        <v>52</v>
      </c>
      <c r="B57" s="5">
        <f t="shared" si="1"/>
        <v>-18844.34818172556</v>
      </c>
      <c r="C57" s="6">
        <f t="shared" si="0"/>
        <v>-28300.655321725557</v>
      </c>
      <c r="D57" s="9">
        <f t="shared" si="0"/>
        <v>9456.3071399999972</v>
      </c>
      <c r="E57" s="5">
        <f t="shared" si="2"/>
        <v>91726.140520863584</v>
      </c>
      <c r="F57" s="6">
        <v>55203.233850863588</v>
      </c>
      <c r="G57" s="9">
        <v>36522.906669999997</v>
      </c>
      <c r="H57" s="8">
        <f t="shared" si="3"/>
        <v>110570.48870258915</v>
      </c>
      <c r="I57" s="6">
        <v>83503.889172589144</v>
      </c>
      <c r="J57" s="9">
        <v>27066.59953</v>
      </c>
    </row>
    <row r="58" spans="1:10" x14ac:dyDescent="0.3">
      <c r="A58" s="11" t="s">
        <v>53</v>
      </c>
      <c r="B58" s="5">
        <f t="shared" si="1"/>
        <v>-16703.126640500377</v>
      </c>
      <c r="C58" s="6">
        <f t="shared" si="0"/>
        <v>-26010.133970500377</v>
      </c>
      <c r="D58" s="9">
        <f t="shared" si="0"/>
        <v>9307.0073300000004</v>
      </c>
      <c r="E58" s="5">
        <f t="shared" si="2"/>
        <v>88086.506288317585</v>
      </c>
      <c r="F58" s="6">
        <v>54527.255668317579</v>
      </c>
      <c r="G58" s="9">
        <v>33559.250619999999</v>
      </c>
      <c r="H58" s="8">
        <f t="shared" si="3"/>
        <v>104789.63292881795</v>
      </c>
      <c r="I58" s="6">
        <v>80537.389638817956</v>
      </c>
      <c r="J58" s="9">
        <v>24252.243289999999</v>
      </c>
    </row>
    <row r="59" spans="1:10" x14ac:dyDescent="0.3">
      <c r="A59" s="11" t="s">
        <v>54</v>
      </c>
      <c r="B59" s="5">
        <f t="shared" si="1"/>
        <v>-21875.38552416681</v>
      </c>
      <c r="C59" s="6">
        <f t="shared" si="0"/>
        <v>-27928.638714166809</v>
      </c>
      <c r="D59" s="9">
        <f t="shared" si="0"/>
        <v>6053.2531899999994</v>
      </c>
      <c r="E59" s="5">
        <f t="shared" si="2"/>
        <v>91540.014517703356</v>
      </c>
      <c r="F59" s="6">
        <v>55617.100897703363</v>
      </c>
      <c r="G59" s="9">
        <v>35922.913619999999</v>
      </c>
      <c r="H59" s="8">
        <f t="shared" si="3"/>
        <v>113415.40004187018</v>
      </c>
      <c r="I59" s="6">
        <v>83545.739611870173</v>
      </c>
      <c r="J59" s="9">
        <v>29869.66043</v>
      </c>
    </row>
    <row r="60" spans="1:10" x14ac:dyDescent="0.3">
      <c r="A60" s="11" t="s">
        <v>55</v>
      </c>
      <c r="B60" s="5">
        <f t="shared" si="1"/>
        <v>-26335.578693156662</v>
      </c>
      <c r="C60" s="6">
        <f t="shared" si="0"/>
        <v>-32425.562083156663</v>
      </c>
      <c r="D60" s="9">
        <f t="shared" si="0"/>
        <v>6089.9833900000012</v>
      </c>
      <c r="E60" s="5">
        <f t="shared" si="2"/>
        <v>88086.187377767899</v>
      </c>
      <c r="F60" s="6">
        <v>51042.635407767899</v>
      </c>
      <c r="G60" s="9">
        <v>37043.55197</v>
      </c>
      <c r="H60" s="8">
        <f t="shared" si="3"/>
        <v>114421.76607092455</v>
      </c>
      <c r="I60" s="6">
        <v>83468.197490924562</v>
      </c>
      <c r="J60" s="9">
        <v>30953.568579999999</v>
      </c>
    </row>
    <row r="61" spans="1:10" x14ac:dyDescent="0.3">
      <c r="A61" s="11" t="s">
        <v>56</v>
      </c>
      <c r="B61" s="5">
        <f t="shared" si="1"/>
        <v>-21190.350451957205</v>
      </c>
      <c r="C61" s="6">
        <f t="shared" si="0"/>
        <v>-31151.803221957205</v>
      </c>
      <c r="D61" s="9">
        <f t="shared" si="0"/>
        <v>9961.4527699999999</v>
      </c>
      <c r="E61" s="5">
        <f t="shared" si="2"/>
        <v>90028.632242936961</v>
      </c>
      <c r="F61" s="6">
        <v>52831.76814293697</v>
      </c>
      <c r="G61" s="9">
        <v>37196.864099999999</v>
      </c>
      <c r="H61" s="8">
        <f t="shared" si="3"/>
        <v>111218.98269489418</v>
      </c>
      <c r="I61" s="6">
        <v>83983.571364894175</v>
      </c>
      <c r="J61" s="9">
        <v>27235.411329999999</v>
      </c>
    </row>
    <row r="62" spans="1:10" x14ac:dyDescent="0.3">
      <c r="A62" s="11" t="s">
        <v>57</v>
      </c>
      <c r="B62" s="5">
        <f t="shared" si="1"/>
        <v>-17288.27189792561</v>
      </c>
      <c r="C62" s="6">
        <f t="shared" si="0"/>
        <v>-27869.481527925607</v>
      </c>
      <c r="D62" s="9">
        <f t="shared" si="0"/>
        <v>10581.209629999998</v>
      </c>
      <c r="E62" s="5">
        <f t="shared" si="2"/>
        <v>86249.020514936521</v>
      </c>
      <c r="F62" s="6">
        <v>51722.245784936524</v>
      </c>
      <c r="G62" s="9">
        <v>34526.774729999997</v>
      </c>
      <c r="H62" s="8">
        <f t="shared" si="3"/>
        <v>103537.29241286212</v>
      </c>
      <c r="I62" s="6">
        <v>79591.727312862131</v>
      </c>
      <c r="J62" s="9">
        <v>23945.5651</v>
      </c>
    </row>
    <row r="63" spans="1:10" x14ac:dyDescent="0.3">
      <c r="A63" s="11" t="s">
        <v>58</v>
      </c>
      <c r="B63" s="5">
        <f t="shared" si="1"/>
        <v>-22506.925268703621</v>
      </c>
      <c r="C63" s="6">
        <f t="shared" si="0"/>
        <v>-29491.463918703623</v>
      </c>
      <c r="D63" s="9">
        <f t="shared" si="0"/>
        <v>6984.5386500000022</v>
      </c>
      <c r="E63" s="5">
        <f t="shared" si="2"/>
        <v>91801.790006625961</v>
      </c>
      <c r="F63" s="6">
        <v>54878.515886625959</v>
      </c>
      <c r="G63" s="9">
        <v>36923.274120000002</v>
      </c>
      <c r="H63" s="8">
        <f t="shared" si="3"/>
        <v>114308.71527532958</v>
      </c>
      <c r="I63" s="6">
        <v>84369.979805329582</v>
      </c>
      <c r="J63" s="9">
        <v>29938.73547</v>
      </c>
    </row>
    <row r="64" spans="1:10" x14ac:dyDescent="0.3">
      <c r="A64" s="11" t="s">
        <v>59</v>
      </c>
      <c r="B64" s="5">
        <f t="shared" si="1"/>
        <v>-22589.979844094494</v>
      </c>
      <c r="C64" s="6">
        <f t="shared" si="0"/>
        <v>-30432.718754094494</v>
      </c>
      <c r="D64" s="9">
        <f t="shared" si="0"/>
        <v>7842.73891</v>
      </c>
      <c r="E64" s="5">
        <f t="shared" si="2"/>
        <v>92803.895923135075</v>
      </c>
      <c r="F64" s="6">
        <v>54794.205173135073</v>
      </c>
      <c r="G64" s="9">
        <v>38009.690750000002</v>
      </c>
      <c r="H64" s="8">
        <f t="shared" si="3"/>
        <v>115393.87576722956</v>
      </c>
      <c r="I64" s="6">
        <v>85226.923927229567</v>
      </c>
      <c r="J64" s="9">
        <v>30166.951840000002</v>
      </c>
    </row>
    <row r="65" spans="1:10" x14ac:dyDescent="0.3">
      <c r="A65" s="11" t="s">
        <v>60</v>
      </c>
      <c r="B65" s="5">
        <f t="shared" si="1"/>
        <v>-22278.967344902368</v>
      </c>
      <c r="C65" s="6">
        <f t="shared" si="0"/>
        <v>-33755.322904902365</v>
      </c>
      <c r="D65" s="9">
        <f t="shared" si="0"/>
        <v>11476.355559999996</v>
      </c>
      <c r="E65" s="5">
        <f t="shared" si="2"/>
        <v>95054.22716674504</v>
      </c>
      <c r="F65" s="6">
        <v>56023.566026745044</v>
      </c>
      <c r="G65" s="9">
        <v>39030.661139999997</v>
      </c>
      <c r="H65" s="8">
        <f t="shared" si="3"/>
        <v>117333.19451164741</v>
      </c>
      <c r="I65" s="6">
        <v>89778.888931647409</v>
      </c>
      <c r="J65" s="9">
        <v>27554.30558</v>
      </c>
    </row>
    <row r="66" spans="1:10" x14ac:dyDescent="0.3">
      <c r="A66" s="11" t="s">
        <v>61</v>
      </c>
      <c r="B66" s="5">
        <f t="shared" si="1"/>
        <v>-18441.986235549102</v>
      </c>
      <c r="C66" s="6">
        <f t="shared" si="0"/>
        <v>-29577.442615549102</v>
      </c>
      <c r="D66" s="9">
        <f t="shared" si="0"/>
        <v>11135.45638</v>
      </c>
      <c r="E66" s="5">
        <f t="shared" si="2"/>
        <v>91455.911047144182</v>
      </c>
      <c r="F66" s="6">
        <v>55595.103767144181</v>
      </c>
      <c r="G66" s="9">
        <v>35860.807280000001</v>
      </c>
      <c r="H66" s="8">
        <f t="shared" si="3"/>
        <v>109897.89728269329</v>
      </c>
      <c r="I66" s="6">
        <v>85172.546382693283</v>
      </c>
      <c r="J66" s="9">
        <v>24725.350900000001</v>
      </c>
    </row>
    <row r="67" spans="1:10" x14ac:dyDescent="0.3">
      <c r="A67" s="11" t="s">
        <v>62</v>
      </c>
      <c r="B67" s="5">
        <f t="shared" si="1"/>
        <v>-28755.010312856251</v>
      </c>
      <c r="C67" s="6">
        <f t="shared" si="0"/>
        <v>-38197.917962856249</v>
      </c>
      <c r="D67" s="9">
        <f t="shared" si="0"/>
        <v>9442.9076499999974</v>
      </c>
      <c r="E67" s="5">
        <f t="shared" si="2"/>
        <v>99749.55356945371</v>
      </c>
      <c r="F67" s="6">
        <v>59001.32622945372</v>
      </c>
      <c r="G67" s="9">
        <v>40748.227339999998</v>
      </c>
      <c r="H67" s="8">
        <f t="shared" si="3"/>
        <v>128504.56388230997</v>
      </c>
      <c r="I67" s="6">
        <v>97199.244192309969</v>
      </c>
      <c r="J67" s="9">
        <v>31305.31969</v>
      </c>
    </row>
    <row r="68" spans="1:10" x14ac:dyDescent="0.3">
      <c r="A68" s="11" t="s">
        <v>63</v>
      </c>
      <c r="B68" s="5">
        <f t="shared" si="1"/>
        <v>-27021.349809820527</v>
      </c>
      <c r="C68" s="6">
        <f t="shared" si="0"/>
        <v>-38320.171819820527</v>
      </c>
      <c r="D68" s="9">
        <f t="shared" si="0"/>
        <v>11298.82201</v>
      </c>
      <c r="E68" s="5">
        <f t="shared" si="2"/>
        <v>98084.139872340456</v>
      </c>
      <c r="F68" s="6">
        <v>55203.836762340456</v>
      </c>
      <c r="G68" s="9">
        <v>42880.303110000001</v>
      </c>
      <c r="H68" s="8">
        <f t="shared" si="3"/>
        <v>125105.48968216099</v>
      </c>
      <c r="I68" s="6">
        <v>93524.008582160983</v>
      </c>
      <c r="J68" s="9">
        <v>31581.481100000001</v>
      </c>
    </row>
    <row r="69" spans="1:10" x14ac:dyDescent="0.3">
      <c r="A69" s="11" t="s">
        <v>64</v>
      </c>
      <c r="B69" s="5">
        <f t="shared" si="1"/>
        <v>-26493.54160510725</v>
      </c>
      <c r="C69" s="6">
        <f t="shared" si="0"/>
        <v>-38979.672265107249</v>
      </c>
      <c r="D69" s="9">
        <f t="shared" si="0"/>
        <v>12486.130659999999</v>
      </c>
      <c r="E69" s="5">
        <f t="shared" si="2"/>
        <v>97222.704414532243</v>
      </c>
      <c r="F69" s="6">
        <v>54882.302464532244</v>
      </c>
      <c r="G69" s="9">
        <v>42340.401949999999</v>
      </c>
      <c r="H69" s="8">
        <f t="shared" si="3"/>
        <v>123716.2460196395</v>
      </c>
      <c r="I69" s="6">
        <v>93861.974729639493</v>
      </c>
      <c r="J69" s="9">
        <v>29854.271290000001</v>
      </c>
    </row>
    <row r="70" spans="1:10" x14ac:dyDescent="0.3">
      <c r="A70" s="11" t="s">
        <v>65</v>
      </c>
      <c r="B70" s="5">
        <f t="shared" si="1"/>
        <v>-20384.913803805179</v>
      </c>
      <c r="C70" s="6">
        <f t="shared" si="0"/>
        <v>-32821.09536380518</v>
      </c>
      <c r="D70" s="9">
        <f t="shared" si="0"/>
        <v>12436.181560000001</v>
      </c>
      <c r="E70" s="5">
        <f t="shared" si="2"/>
        <v>93814.003082119423</v>
      </c>
      <c r="F70" s="6">
        <v>55514.906582119416</v>
      </c>
      <c r="G70" s="9">
        <v>38299.0965</v>
      </c>
      <c r="H70" s="8">
        <f t="shared" si="3"/>
        <v>114198.9168859246</v>
      </c>
      <c r="I70" s="6">
        <v>88336.001945924596</v>
      </c>
      <c r="J70" s="9">
        <v>25862.914939999999</v>
      </c>
    </row>
    <row r="71" spans="1:10" x14ac:dyDescent="0.3">
      <c r="A71" s="11" t="s">
        <v>66</v>
      </c>
      <c r="B71" s="5">
        <f t="shared" ref="B71:B89" si="4">C71+D71</f>
        <v>-30739.186952540887</v>
      </c>
      <c r="C71" s="6">
        <f t="shared" ref="C71:D89" si="5">F71-I71</f>
        <v>-40123.438182540885</v>
      </c>
      <c r="D71" s="9">
        <f t="shared" si="5"/>
        <v>9384.251229999998</v>
      </c>
      <c r="E71" s="5">
        <f t="shared" ref="E71:E89" si="6">F71+G71</f>
        <v>96947.838673884602</v>
      </c>
      <c r="F71" s="6">
        <v>55361.047413884597</v>
      </c>
      <c r="G71" s="9">
        <v>41586.791259999998</v>
      </c>
      <c r="H71" s="8">
        <f t="shared" ref="H71:H89" si="7">I71+J71</f>
        <v>127687.02562642549</v>
      </c>
      <c r="I71" s="6">
        <v>95484.485596425482</v>
      </c>
      <c r="J71" s="9">
        <v>32202.54003</v>
      </c>
    </row>
    <row r="72" spans="1:10" x14ac:dyDescent="0.3">
      <c r="A72" s="11" t="s">
        <v>67</v>
      </c>
      <c r="B72" s="5">
        <f t="shared" si="4"/>
        <v>-31144.307202618431</v>
      </c>
      <c r="C72" s="6">
        <f t="shared" si="5"/>
        <v>-40189.473782618428</v>
      </c>
      <c r="D72" s="9">
        <f t="shared" si="5"/>
        <v>9045.1665799999973</v>
      </c>
      <c r="E72" s="5">
        <f t="shared" si="6"/>
        <v>94147.732854463247</v>
      </c>
      <c r="F72" s="6">
        <v>52142.900054463258</v>
      </c>
      <c r="G72" s="9">
        <v>42004.832799999996</v>
      </c>
      <c r="H72" s="8">
        <f t="shared" si="7"/>
        <v>125292.04005708169</v>
      </c>
      <c r="I72" s="6">
        <v>92332.373837081686</v>
      </c>
      <c r="J72" s="9">
        <v>32959.666219999999</v>
      </c>
    </row>
    <row r="73" spans="1:10" x14ac:dyDescent="0.3">
      <c r="A73" s="11" t="s">
        <v>68</v>
      </c>
      <c r="B73" s="5">
        <f t="shared" si="4"/>
        <v>-28315.693428208553</v>
      </c>
      <c r="C73" s="6">
        <f t="shared" si="5"/>
        <v>-42100.395948208556</v>
      </c>
      <c r="D73" s="9">
        <f t="shared" si="5"/>
        <v>13784.702520000003</v>
      </c>
      <c r="E73" s="5">
        <f t="shared" si="6"/>
        <v>97600.624945627234</v>
      </c>
      <c r="F73" s="6">
        <v>54136.409775627231</v>
      </c>
      <c r="G73" s="9">
        <v>43464.215170000003</v>
      </c>
      <c r="H73" s="8">
        <f t="shared" si="7"/>
        <v>125916.31837383579</v>
      </c>
      <c r="I73" s="6">
        <v>96236.805723835787</v>
      </c>
      <c r="J73" s="9">
        <v>29679.512650000001</v>
      </c>
    </row>
    <row r="74" spans="1:10" x14ac:dyDescent="0.3">
      <c r="A74" s="11" t="s">
        <v>69</v>
      </c>
      <c r="B74" s="5">
        <f t="shared" si="4"/>
        <v>-19478.762942397101</v>
      </c>
      <c r="C74" s="6">
        <f t="shared" si="5"/>
        <v>-32282.587772397106</v>
      </c>
      <c r="D74" s="9">
        <f t="shared" si="5"/>
        <v>12803.824830000005</v>
      </c>
      <c r="E74" s="5">
        <f t="shared" si="6"/>
        <v>94484.231377178454</v>
      </c>
      <c r="F74" s="6">
        <v>54346.858667178443</v>
      </c>
      <c r="G74" s="9">
        <v>40137.372710000003</v>
      </c>
      <c r="H74" s="8">
        <f t="shared" si="7"/>
        <v>113962.99431957555</v>
      </c>
      <c r="I74" s="6">
        <v>86629.446439575549</v>
      </c>
      <c r="J74" s="9">
        <v>27333.547879999998</v>
      </c>
    </row>
    <row r="75" spans="1:10" x14ac:dyDescent="0.3">
      <c r="A75" s="11" t="s">
        <v>70</v>
      </c>
      <c r="B75" s="5">
        <f t="shared" si="4"/>
        <v>-28673.892750250532</v>
      </c>
      <c r="C75" s="6">
        <f t="shared" si="5"/>
        <v>-39144.872600250535</v>
      </c>
      <c r="D75" s="9">
        <f t="shared" si="5"/>
        <v>10470.979850000003</v>
      </c>
      <c r="E75" s="5">
        <f t="shared" si="6"/>
        <v>99049.718674219272</v>
      </c>
      <c r="F75" s="6">
        <v>54887.411754219262</v>
      </c>
      <c r="G75" s="9">
        <v>44162.306920000003</v>
      </c>
      <c r="H75" s="8">
        <f t="shared" si="7"/>
        <v>127723.6114244698</v>
      </c>
      <c r="I75" s="6">
        <v>94032.284354469797</v>
      </c>
      <c r="J75" s="9">
        <v>33691.327069999999</v>
      </c>
    </row>
    <row r="76" spans="1:10" x14ac:dyDescent="0.3">
      <c r="A76" s="11" t="s">
        <v>71</v>
      </c>
      <c r="B76" s="5">
        <f t="shared" si="4"/>
        <v>-26750.999225980384</v>
      </c>
      <c r="C76" s="6">
        <f t="shared" si="5"/>
        <v>-38287.051565980386</v>
      </c>
      <c r="D76" s="9">
        <f t="shared" si="5"/>
        <v>11536.052340000002</v>
      </c>
      <c r="E76" s="5">
        <f t="shared" si="6"/>
        <v>97560.152640472603</v>
      </c>
      <c r="F76" s="6">
        <v>52379.497770472612</v>
      </c>
      <c r="G76" s="9">
        <v>45180.654869999998</v>
      </c>
      <c r="H76" s="8">
        <f t="shared" si="7"/>
        <v>124311.151866453</v>
      </c>
      <c r="I76" s="6">
        <v>90666.549336452998</v>
      </c>
      <c r="J76" s="9">
        <v>33644.602529999996</v>
      </c>
    </row>
    <row r="77" spans="1:10" x14ac:dyDescent="0.3">
      <c r="A77" s="11" t="s">
        <v>72</v>
      </c>
      <c r="B77" s="5">
        <f t="shared" si="4"/>
        <v>-23966.664463044923</v>
      </c>
      <c r="C77" s="6">
        <f t="shared" si="5"/>
        <v>-38848.682203044926</v>
      </c>
      <c r="D77" s="9">
        <f t="shared" si="5"/>
        <v>14882.017740000003</v>
      </c>
      <c r="E77" s="5">
        <f t="shared" si="6"/>
        <v>99020.999500820311</v>
      </c>
      <c r="F77" s="6">
        <v>53923.89990082031</v>
      </c>
      <c r="G77" s="9">
        <v>45097.099600000001</v>
      </c>
      <c r="H77" s="8">
        <f t="shared" si="7"/>
        <v>122987.66396386523</v>
      </c>
      <c r="I77" s="6">
        <v>92772.582103865236</v>
      </c>
      <c r="J77" s="9">
        <v>30215.081859999998</v>
      </c>
    </row>
    <row r="78" spans="1:10" x14ac:dyDescent="0.3">
      <c r="A78" s="11" t="s">
        <v>73</v>
      </c>
      <c r="B78" s="5">
        <f t="shared" si="4"/>
        <v>-18489.57780651244</v>
      </c>
      <c r="C78" s="6">
        <f t="shared" si="5"/>
        <v>-32166.59549651244</v>
      </c>
      <c r="D78" s="9">
        <f t="shared" si="5"/>
        <v>13677.017690000001</v>
      </c>
      <c r="E78" s="5">
        <f t="shared" si="6"/>
        <v>99082.772828317422</v>
      </c>
      <c r="F78" s="6">
        <v>57216.043268317429</v>
      </c>
      <c r="G78" s="9">
        <v>41866.72956</v>
      </c>
      <c r="H78" s="8">
        <f t="shared" si="7"/>
        <v>117572.35063482987</v>
      </c>
      <c r="I78" s="6">
        <v>89382.63876482987</v>
      </c>
      <c r="J78" s="9">
        <v>28189.711869999999</v>
      </c>
    </row>
    <row r="79" spans="1:10" x14ac:dyDescent="0.3">
      <c r="A79" s="11" t="s">
        <v>74</v>
      </c>
      <c r="B79" s="5">
        <f t="shared" si="4"/>
        <v>-28719.370860763687</v>
      </c>
      <c r="C79" s="6">
        <f t="shared" si="5"/>
        <v>-38913.200350763684</v>
      </c>
      <c r="D79" s="9">
        <f t="shared" si="5"/>
        <v>10193.829489999996</v>
      </c>
      <c r="E79" s="5">
        <f t="shared" si="6"/>
        <v>102525.73853583675</v>
      </c>
      <c r="F79" s="6">
        <v>56353.143095836756</v>
      </c>
      <c r="G79" s="9">
        <v>46172.595439999997</v>
      </c>
      <c r="H79" s="8">
        <f t="shared" si="7"/>
        <v>131245.10939660046</v>
      </c>
      <c r="I79" s="6">
        <v>95266.34344660044</v>
      </c>
      <c r="J79" s="9">
        <v>35978.765950000001</v>
      </c>
    </row>
    <row r="80" spans="1:10" x14ac:dyDescent="0.3">
      <c r="A80" s="11" t="s">
        <v>75</v>
      </c>
      <c r="B80" s="5">
        <f t="shared" si="4"/>
        <v>-27178.53685334797</v>
      </c>
      <c r="C80" s="6">
        <f t="shared" si="5"/>
        <v>-39111.569343347976</v>
      </c>
      <c r="D80" s="9">
        <f t="shared" si="5"/>
        <v>11933.032490000005</v>
      </c>
      <c r="E80" s="5">
        <f t="shared" si="6"/>
        <v>103898.30369722744</v>
      </c>
      <c r="F80" s="6">
        <v>55358.852757227432</v>
      </c>
      <c r="G80" s="9">
        <v>48539.450940000002</v>
      </c>
      <c r="H80" s="8">
        <f t="shared" si="7"/>
        <v>131076.84055057541</v>
      </c>
      <c r="I80" s="6">
        <v>94470.422100575408</v>
      </c>
      <c r="J80" s="9">
        <v>36606.418449999997</v>
      </c>
    </row>
    <row r="81" spans="1:10" x14ac:dyDescent="0.3">
      <c r="A81" s="11" t="s">
        <v>76</v>
      </c>
      <c r="B81" s="5">
        <f t="shared" si="4"/>
        <v>-28719.365933084573</v>
      </c>
      <c r="C81" s="6">
        <f t="shared" si="5"/>
        <v>-44773.131373084572</v>
      </c>
      <c r="D81" s="9">
        <f t="shared" si="5"/>
        <v>16053.765439999999</v>
      </c>
      <c r="E81" s="5">
        <f t="shared" si="6"/>
        <v>108150.89313032856</v>
      </c>
      <c r="F81" s="6">
        <v>59530.307290328565</v>
      </c>
      <c r="G81" s="9">
        <v>48620.58584</v>
      </c>
      <c r="H81" s="8">
        <f t="shared" si="7"/>
        <v>136870.25906341313</v>
      </c>
      <c r="I81" s="6">
        <v>104303.43866341314</v>
      </c>
      <c r="J81" s="9">
        <v>32566.820400000001</v>
      </c>
    </row>
    <row r="82" spans="1:10" x14ac:dyDescent="0.3">
      <c r="A82" s="11" t="s">
        <v>77</v>
      </c>
      <c r="B82" s="5">
        <f t="shared" si="4"/>
        <v>-23763.027015743417</v>
      </c>
      <c r="C82" s="6">
        <f t="shared" si="5"/>
        <v>-39997.898355743419</v>
      </c>
      <c r="D82" s="9">
        <f t="shared" si="5"/>
        <v>16234.871340000002</v>
      </c>
      <c r="E82" s="5">
        <f t="shared" si="6"/>
        <v>106049.85687164273</v>
      </c>
      <c r="F82" s="6">
        <v>61389.946571642715</v>
      </c>
      <c r="G82" s="9">
        <v>44659.910300000003</v>
      </c>
      <c r="H82" s="8">
        <f t="shared" si="7"/>
        <v>129812.88388738614</v>
      </c>
      <c r="I82" s="6">
        <v>101387.84492738613</v>
      </c>
      <c r="J82" s="9">
        <v>28425.038960000002</v>
      </c>
    </row>
    <row r="83" spans="1:10" x14ac:dyDescent="0.3">
      <c r="A83" s="11" t="s">
        <v>78</v>
      </c>
      <c r="B83" s="5">
        <f t="shared" si="4"/>
        <v>-30056.20422514969</v>
      </c>
      <c r="C83" s="6">
        <f t="shared" si="5"/>
        <v>-41745.498515149695</v>
      </c>
      <c r="D83" s="9">
        <f t="shared" si="5"/>
        <v>11689.294290000005</v>
      </c>
      <c r="E83" s="5">
        <f t="shared" si="6"/>
        <v>113813.56483803471</v>
      </c>
      <c r="F83" s="6">
        <v>66662.730708034709</v>
      </c>
      <c r="G83" s="9">
        <v>47150.834130000003</v>
      </c>
      <c r="H83" s="8">
        <f t="shared" si="7"/>
        <v>143869.76906318439</v>
      </c>
      <c r="I83" s="6">
        <v>108408.2292231844</v>
      </c>
      <c r="J83" s="9">
        <v>35461.539839999998</v>
      </c>
    </row>
    <row r="84" spans="1:10" x14ac:dyDescent="0.3">
      <c r="A84" s="11" t="s">
        <v>79</v>
      </c>
      <c r="B84" s="5">
        <f t="shared" si="4"/>
        <v>-32450.872737324258</v>
      </c>
      <c r="C84" s="6">
        <f t="shared" si="5"/>
        <v>-44879.491407324262</v>
      </c>
      <c r="D84" s="9">
        <f t="shared" si="5"/>
        <v>12428.618670000003</v>
      </c>
      <c r="E84" s="5">
        <f t="shared" si="6"/>
        <v>110548.66178992706</v>
      </c>
      <c r="F84" s="6">
        <v>61542.525669927061</v>
      </c>
      <c r="G84" s="9">
        <v>49006.136120000003</v>
      </c>
      <c r="H84" s="8">
        <f t="shared" si="7"/>
        <v>142999.53452725132</v>
      </c>
      <c r="I84" s="6">
        <v>106422.01707725132</v>
      </c>
      <c r="J84" s="9">
        <v>36577.517449999999</v>
      </c>
    </row>
    <row r="85" spans="1:10" x14ac:dyDescent="0.3">
      <c r="A85" s="11" t="s">
        <v>80</v>
      </c>
      <c r="B85" s="5">
        <f t="shared" si="4"/>
        <v>-31389.938030544377</v>
      </c>
      <c r="C85" s="6">
        <f t="shared" si="5"/>
        <v>-48275.409830544377</v>
      </c>
      <c r="D85" s="9">
        <f t="shared" si="5"/>
        <v>16885.471799999999</v>
      </c>
      <c r="E85" s="5">
        <f t="shared" si="6"/>
        <v>114277.83921548938</v>
      </c>
      <c r="F85" s="6">
        <v>64025.100735489381</v>
      </c>
      <c r="G85" s="9">
        <v>50252.73848</v>
      </c>
      <c r="H85" s="8">
        <f t="shared" si="7"/>
        <v>145667.77724603377</v>
      </c>
      <c r="I85" s="6">
        <v>112300.51056603376</v>
      </c>
      <c r="J85" s="9">
        <v>33367.266680000001</v>
      </c>
    </row>
    <row r="86" spans="1:10" x14ac:dyDescent="0.3">
      <c r="A86" s="11" t="s">
        <v>81</v>
      </c>
      <c r="B86" s="5">
        <f t="shared" si="4"/>
        <v>-24737.900990478414</v>
      </c>
      <c r="C86" s="6">
        <f t="shared" si="5"/>
        <v>-38248.710850478412</v>
      </c>
      <c r="D86" s="9">
        <f t="shared" si="5"/>
        <v>13510.809859999998</v>
      </c>
      <c r="E86" s="5">
        <f t="shared" si="6"/>
        <v>114102.70713376737</v>
      </c>
      <c r="F86" s="6">
        <v>69139.68283376738</v>
      </c>
      <c r="G86" s="9">
        <v>44963.024299999997</v>
      </c>
      <c r="H86" s="8">
        <f t="shared" si="7"/>
        <v>138840.6081242458</v>
      </c>
      <c r="I86" s="6">
        <v>107388.39368424579</v>
      </c>
      <c r="J86" s="9">
        <v>31452.21444</v>
      </c>
    </row>
    <row r="87" spans="1:10" x14ac:dyDescent="0.3">
      <c r="A87" s="11" t="s">
        <v>82</v>
      </c>
      <c r="B87" s="5">
        <f t="shared" si="4"/>
        <v>-38874.135104555353</v>
      </c>
      <c r="C87" s="6">
        <f t="shared" si="5"/>
        <v>-49277.734644555356</v>
      </c>
      <c r="D87" s="9">
        <f t="shared" si="5"/>
        <v>10403.599540000003</v>
      </c>
      <c r="E87" s="5">
        <f t="shared" si="6"/>
        <v>117671.69347847882</v>
      </c>
      <c r="F87" s="6">
        <v>67369.756208478822</v>
      </c>
      <c r="G87" s="9">
        <v>50301.937270000002</v>
      </c>
      <c r="H87" s="8">
        <f t="shared" si="7"/>
        <v>156545.82858303416</v>
      </c>
      <c r="I87" s="6">
        <v>116647.49085303418</v>
      </c>
      <c r="J87" s="9">
        <v>39898.337729999999</v>
      </c>
    </row>
    <row r="88" spans="1:10" x14ac:dyDescent="0.3">
      <c r="A88" s="11" t="s">
        <v>83</v>
      </c>
      <c r="B88" s="5">
        <f t="shared" si="4"/>
        <v>-38826.462123460005</v>
      </c>
      <c r="C88" s="6">
        <f t="shared" si="5"/>
        <v>-50692.946943460003</v>
      </c>
      <c r="D88" s="9">
        <f t="shared" si="5"/>
        <v>11866.484819999998</v>
      </c>
      <c r="E88" s="5">
        <f t="shared" si="6"/>
        <v>116760.80189989196</v>
      </c>
      <c r="F88" s="6">
        <v>64792.09776989196</v>
      </c>
      <c r="G88" s="9">
        <v>51968.704129999998</v>
      </c>
      <c r="H88" s="8">
        <f t="shared" si="7"/>
        <v>155587.26402335195</v>
      </c>
      <c r="I88" s="6">
        <v>115485.04471335196</v>
      </c>
      <c r="J88" s="9">
        <v>40102.21931</v>
      </c>
    </row>
    <row r="89" spans="1:10" ht="15" thickBot="1" x14ac:dyDescent="0.35">
      <c r="A89" s="12" t="s">
        <v>84</v>
      </c>
      <c r="B89" s="13">
        <f t="shared" si="4"/>
        <v>-28003.236070919025</v>
      </c>
      <c r="C89" s="14">
        <f t="shared" si="5"/>
        <v>-46914.414160919026</v>
      </c>
      <c r="D89" s="15">
        <f t="shared" si="5"/>
        <v>18911.178090000001</v>
      </c>
      <c r="E89" s="13">
        <f t="shared" si="6"/>
        <v>121024.27714481621</v>
      </c>
      <c r="F89" s="14">
        <v>67584.243374816215</v>
      </c>
      <c r="G89" s="15">
        <v>53440.033770000002</v>
      </c>
      <c r="H89" s="16">
        <f t="shared" si="7"/>
        <v>149027.51321573523</v>
      </c>
      <c r="I89" s="14">
        <v>114498.65753573524</v>
      </c>
      <c r="J89" s="15">
        <v>34528.855680000001</v>
      </c>
    </row>
  </sheetData>
  <mergeCells count="6">
    <mergeCell ref="A1:J1"/>
    <mergeCell ref="A2:J2"/>
    <mergeCell ref="A4:A5"/>
    <mergeCell ref="B4:D4"/>
    <mergeCell ref="E4:G4"/>
    <mergeCell ref="H4:J4"/>
  </mergeCells>
  <printOptions horizontalCentered="1" verticalCentered="1"/>
  <pageMargins left="1" right="1" top="1" bottom="1" header="0" footer="0"/>
  <pageSetup scale="49" orientation="portrait" horizontalDpi="1200" verticalDpi="1200" r:id="rId1"/>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Note on the Tables</vt:lpstr>
      <vt:lpstr>Annual</vt:lpstr>
      <vt:lpstr>SA</vt:lpstr>
      <vt:lpstr>NSA</vt:lpstr>
      <vt:lpstr>NSA!Print_Area</vt:lpstr>
      <vt:lpstr>SA!Print_Area</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 Hoang</dc:creator>
  <cp:lastModifiedBy>Chi Hoang</cp:lastModifiedBy>
  <cp:lastPrinted>2020-10-25T17:41:23Z</cp:lastPrinted>
  <dcterms:created xsi:type="dcterms:W3CDTF">2020-10-25T17:04:41Z</dcterms:created>
  <dcterms:modified xsi:type="dcterms:W3CDTF">2020-11-05T15:07:50Z</dcterms:modified>
</cp:coreProperties>
</file>